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<sst xmlns="http://schemas.openxmlformats.org/spreadsheetml/2006/main" count="2206" uniqueCount="1195">
  <si>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</si>
  <si>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</si>
  <si>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</si>
  <si>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</si>
  <si>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</si>
  <si>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</si>
  <si>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</si>
  <si>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</si>
  <si>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</si>
  <si>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</si>
  <si>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</si>
  <si>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</si>
  <si>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</si>
  <si>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</si>
  <si>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</si>
  <si>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</si>
  <si>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</si>
  <si>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</si>
  <si>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</si>
  <si>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</si>
  <si>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</si>
  <si>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</si>
  <si>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</si>
  <si>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</si>
  <si>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</si>
  <si>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</si>
  <si>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</si>
  <si>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</si>
  <si>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</si>
  <si>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</si>
  <si>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</si>
  <si>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</si>
  <si>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</si>
  <si>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</si>
  <si>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</si>
  <si>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</si>
  <si>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</si>
  <si>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</si>
  <si>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</si>
  <si>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</si>
  <si>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</si>
  <si>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</si>
  <si>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</si>
  <si>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</si>
  <si>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</si>
  <si>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</si>
  <si>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</si>
  <si>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</si>
  <si>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</si>
  <si>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</si>
  <si>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</si>
  <si>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</si>
  <si>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</si>
  <si>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</si>
  <si>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</si>
  <si>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</si>
  <si>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</si>
  <si>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</si>
  <si>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</si>
  <si>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</si>
  <si>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</si>
  <si>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</si>
  <si>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</si>
  <si>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</si>
  <si>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</si>
  <si>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</si>
  <si>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</si>
  <si>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</si>
  <si>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</si>
  <si>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</si>
  <si>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</si>
  <si>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</si>
  <si>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</si>
  <si>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</si>
  <si>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</si>
  <si>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</si>
  <si>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</si>
  <si>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</si>
  <si>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</si>
  <si>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</si>
  <si>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</si>
  <si>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</si>
  <si>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</si>
  <si>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</si>
  <si>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</si>
  <si>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</si>
  <si>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</si>
  <si>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</si>
  <si>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</si>
  <si>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</si>
  <si>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</si>
  <si>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</si>
  <si>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</si>
  <si>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</si>
  <si>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</si>
  <si>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</si>
  <si>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</si>
  <si>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</si>
  <si>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</si>
  <si>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</si>
  <si>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</si>
  <si>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</si>
  <si>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</si>
  <si>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</si>
  <si>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</si>
  <si>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</si>
  <si>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</si>
  <si>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</si>
  <si>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</si>
  <si>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</si>
  <si>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</si>
  <si>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</si>
  <si>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</si>
  <si>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</si>
  <si>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</si>
  <si>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</si>
  <si>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</si>
  <si>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</si>
  <si>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</si>
  <si>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</si>
  <si>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</si>
  <si>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</si>
  <si>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</si>
  <si>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</si>
  <si>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</si>
  <si>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</si>
  <si>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</si>
  <si>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</si>
  <si>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</si>
  <si>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</si>
  <si>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</si>
  <si>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</si>
  <si>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</si>
  <si>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</si>
  <si>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</si>
  <si>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</si>
  <si>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</si>
  <si>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</si>
  <si>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</si>
  <si>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</si>
  <si>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</si>
  <si>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</si>
  <si>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</si>
  <si>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</si>
  <si>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</si>
  <si>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</si>
  <si>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</si>
  <si>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</si>
  <si>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</si>
  <si>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</si>
  <si>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</si>
  <si>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</si>
  <si>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</si>
  <si>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</si>
  <si>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</si>
  <si>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</si>
  <si>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</si>
  <si>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</si>
  <si>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</si>
  <si>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</si>
  <si>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</si>
  <si>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</si>
  <si>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</si>
  <si>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</si>
  <si>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</si>
  <si>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</si>
  <si>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</si>
  <si>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</si>
  <si>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</si>
  <si>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</si>
  <si>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</si>
  <si>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</si>
  <si>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</si>
  <si>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</si>
  <si>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</si>
  <si>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</si>
  <si>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</si>
  <si>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</si>
  <si>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</si>
  <si>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</si>
  <si>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</si>
  <si>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</si>
  <si>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</si>
  <si>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</si>
  <si>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</si>
  <si>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</si>
  <si>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</si>
  <si>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</si>
  <si>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</si>
  <si>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</si>
  <si>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</si>
  <si>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</si>
  <si>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</si>
  <si>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</si>
  <si>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</si>
  <si>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</si>
  <si>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</si>
  <si>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</si>
  <si>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</si>
  <si>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</si>
  <si>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</si>
  <si>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</si>
  <si>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</si>
  <si>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</si>
  <si>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</si>
  <si>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</si>
  <si>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</si>
  <si>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</si>
  <si>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</si>
  <si>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</si>
  <si>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</si>
  <si>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</si>
  <si>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</si>
  <si>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</si>
  <si>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</si>
  <si>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</si>
  <si>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</si>
  <si>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</si>
  <si>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</si>
  <si>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</si>
  <si>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</si>
  <si>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</si>
  <si>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</si>
  <si>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</si>
  <si>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</si>
  <si>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</si>
  <si>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</si>
  <si>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</si>
  <si>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</si>
  <si>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</si>
  <si>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</si>
  <si>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</si>
  <si>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</si>
  <si>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</si>
  <si>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</si>
  <si>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</si>
  <si>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</si>
  <si>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</si>
  <si>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</si>
  <si>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</si>
  <si>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</si>
  <si>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</si>
  <si>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</si>
  <si>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</si>
  <si>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</si>
  <si>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</si>
  <si>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</si>
  <si>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</si>
  <si>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</si>
  <si>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</si>
  <si>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</si>
  <si>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</si>
  <si>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</si>
  <si>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</si>
  <si>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</si>
  <si>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</si>
  <si>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</si>
  <si>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</si>
  <si>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</si>
  <si>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</si>
  <si>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</si>
  <si>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</si>
  <si>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</si>
  <si>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</si>
  <si>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</si>
  <si>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</si>
  <si>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</si>
  <si>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</si>
  <si>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</si>
  <si>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</si>
  <si>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</si>
  <si>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</si>
  <si>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</si>
  <si>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</si>
  <si>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</si>
  <si>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</si>
  <si>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</si>
  <si>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</si>
  <si>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</si>
  <si>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</si>
  <si>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</si>
  <si>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</si>
  <si>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</si>
  <si>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</si>
  <si>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</si>
  <si>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</si>
  <si>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</si>
  <si>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</si>
  <si>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</si>
  <si>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</si>
  <si>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</si>
  <si>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</si>
  <si>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</si>
  <si>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</si>
  <si>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</si>
  <si>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</si>
  <si>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</si>
  <si>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</si>
  <si>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</si>
  <si>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</si>
  <si>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</si>
  <si>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</si>
  <si>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</si>
  <si>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</si>
  <si>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</si>
  <si>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</si>
  <si>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</si>
  <si>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</si>
  <si>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</si>
  <si>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</si>
  <si>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</si>
  <si>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</si>
  <si>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</si>
  <si>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</si>
  <si>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</si>
  <si>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</si>
  <si>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</si>
  <si>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</si>
  <si>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</si>
  <si>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</si>
  <si>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</si>
  <si>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</si>
  <si>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</si>
  <si>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</si>
  <si>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</si>
  <si>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</si>
  <si>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</si>
  <si>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</si>
  <si>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</si>
  <si>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</si>
  <si>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</si>
  <si>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</si>
  <si>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</si>
  <si>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</si>
  <si>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</si>
  <si>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</si>
  <si>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</si>
  <si>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</si>
  <si>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</si>
  <si>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</si>
  <si>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</si>
  <si>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</si>
  <si>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</si>
  <si>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</si>
  <si>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</si>
  <si>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</si>
  <si>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</si>
  <si>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</si>
  <si>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</si>
  <si>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</si>
  <si>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</si>
  <si>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</si>
  <si>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</si>
  <si>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</si>
  <si>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</si>
  <si>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</si>
  <si>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</si>
  <si>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</si>
  <si>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</si>
  <si>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</si>
  <si>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</si>
  <si>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</si>
  <si>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</si>
  <si>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</si>
  <si>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</si>
  <si>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</si>
  <si>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</si>
  <si>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</si>
  <si>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</si>
  <si>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</si>
  <si>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</si>
  <si>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</si>
  <si>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</si>
  <si>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</si>
  <si>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</si>
  <si>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</si>
  <si>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</si>
  <si>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</si>
  <si>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</si>
  <si>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</si>
  <si>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</si>
  <si>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</si>
  <si>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</si>
  <si>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</si>
  <si>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</si>
  <si>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</si>
  <si>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</si>
  <si>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</si>
  <si>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</si>
  <si>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</si>
  <si>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</si>
  <si>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</si>
  <si>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</si>
  <si>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</si>
  <si>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</si>
  <si>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</si>
  <si>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</si>
  <si>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</si>
  <si>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</si>
  <si>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</si>
  <si>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</si>
  <si>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</si>
  <si>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</si>
  <si>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</si>
  <si>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</si>
  <si>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</si>
  <si>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</si>
  <si>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</si>
  <si>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</si>
  <si>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</si>
  <si>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</si>
  <si>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</si>
  <si>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</si>
  <si>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</si>
  <si>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</si>
  <si>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</si>
  <si>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</si>
  <si>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</si>
  <si>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</si>
  <si>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</si>
  <si>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</si>
  <si>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</si>
  <si>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</si>
  <si>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</si>
  <si>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</si>
  <si>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</si>
  <si>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</si>
  <si>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</si>
  <si>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</si>
  <si>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</si>
  <si>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</si>
  <si>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</si>
  <si>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</si>
  <si>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</si>
  <si>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</si>
  <si>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</si>
  <si>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</si>
  <si>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</si>
  <si>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</si>
  <si>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</si>
  <si>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</si>
  <si>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</si>
  <si>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</si>
  <si>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</si>
  <si>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</si>
  <si>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</si>
  <si>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</si>
  <si>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</si>
  <si>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</si>
  <si>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</si>
  <si>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</si>
  <si>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</si>
  <si>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</si>
  <si>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</si>
  <si>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</si>
  <si>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</si>
  <si>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</si>
  <si>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</si>
  <si>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</si>
  <si>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</si>
  <si>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</si>
  <si>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</si>
  <si>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</si>
  <si>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</si>
  <si>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</si>
  <si>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</si>
  <si>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</si>
  <si>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</si>
  <si>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</si>
  <si>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</si>
  <si>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</si>
  <si>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</si>
  <si>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</si>
  <si>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</si>
  <si>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</si>
  <si>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</si>
  <si>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</si>
  <si>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</si>
  <si>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</si>
  <si>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</si>
  <si>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</si>
  <si>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</si>
  <si>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</si>
  <si>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</si>
  <si>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</si>
  <si>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</si>
  <si>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</si>
  <si>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</si>
  <si>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</si>
  <si>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</si>
  <si>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</si>
  <si>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</si>
  <si>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</si>
  <si>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</si>
  <si>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</si>
  <si>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</si>
  <si>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</si>
  <si>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</si>
  <si>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</si>
  <si>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</si>
  <si>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</si>
  <si>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</si>
  <si>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</si>
  <si>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</si>
  <si>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</si>
  <si>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</si>
  <si>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</si>
  <si>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</si>
  <si>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</si>
  <si>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</si>
  <si>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</si>
  <si>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</si>
  <si>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</si>
  <si>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</si>
  <si>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</si>
  <si>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</si>
  <si>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</si>
  <si>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</si>
  <si>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</si>
  <si>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</si>
  <si>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</si>
  <si>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</si>
  <si>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</si>
  <si>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</si>
  <si>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</si>
  <si>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</si>
  <si>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</si>
  <si>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</si>
  <si>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</si>
  <si>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</si>
  <si>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</si>
  <si>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</si>
  <si>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</si>
  <si>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</si>
  <si>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</si>
  <si>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</si>
  <si>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</si>
  <si>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</si>
  <si>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</si>
  <si>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</si>
  <si>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</si>
  <si>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</si>
  <si>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</si>
  <si>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</si>
  <si>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</si>
  <si>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</si>
  <si>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</si>
  <si>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</si>
  <si>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</si>
  <si>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</si>
  <si>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</si>
  <si>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</si>
  <si>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</si>
  <si>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</si>
  <si>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</si>
  <si>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</si>
  <si>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</si>
  <si>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</si>
  <si>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</si>
  <si>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</si>
  <si>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</si>
  <si>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</si>
  <si>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</si>
  <si>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</si>
  <si>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</si>
  <si>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</si>
  <si>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</si>
  <si>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</si>
  <si>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</si>
  <si>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</si>
  <si>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</si>
  <si>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</si>
  <si>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</si>
  <si>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</si>
  <si>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</si>
  <si>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</si>
  <si>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</si>
  <si>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</si>
  <si>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</si>
  <si>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</si>
  <si>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</si>
  <si>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</si>
  <si>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</si>
  <si>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</si>
  <si>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</si>
  <si>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</si>
  <si>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</si>
  <si>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</si>
  <si>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</si>
  <si>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</si>
  <si>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</si>
  <si>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</si>
  <si>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</si>
  <si>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</si>
  <si>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</si>
  <si>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</si>
  <si>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</si>
  <si>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</si>
  <si>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</si>
  <si>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</si>
  <si>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</si>
  <si>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</si>
  <si>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</si>
  <si>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</si>
  <si>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</si>
  <si>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</si>
  <si>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</si>
  <si>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</si>
  <si>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</si>
  <si>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</si>
  <si>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</si>
  <si>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</si>
  <si>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</si>
  <si>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</si>
  <si>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</si>
  <si>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</si>
  <si>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</si>
  <si>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</si>
  <si>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</si>
  <si>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</si>
  <si>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</si>
  <si>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</si>
  <si>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</si>
  <si>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</si>
  <si>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</si>
  <si>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</si>
  <si>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</si>
  <si>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</si>
  <si>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</si>
  <si>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</si>
  <si>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</si>
  <si>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</si>
  <si>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</si>
  <si>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</si>
  <si>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</si>
  <si>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</si>
  <si>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</si>
  <si>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</si>
  <si>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</si>
  <si>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</si>
  <si>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</si>
  <si>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</si>
  <si>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</si>
  <si>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</si>
  <si>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</si>
  <si>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</si>
  <si>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</si>
  <si>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</si>
  <si>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</si>
  <si>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</si>
  <si>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</si>
  <si>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</si>
  <si>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</si>
  <si>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</si>
  <si>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</si>
  <si>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</si>
  <si>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</si>
  <si>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</si>
  <si>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</si>
  <si>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</si>
  <si>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</si>
  <si>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</si>
  <si>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</si>
  <si>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</si>
  <si>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</si>
  <si>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</si>
  <si>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</si>
  <si>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</si>
  <si>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</si>
  <si>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</si>
  <si>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</si>
  <si>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</si>
  <si>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</si>
  <si>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</si>
  <si>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</si>
  <si>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</si>
  <si>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</si>
  <si>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</si>
  <si>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</si>
  <si>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</si>
  <si>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</si>
  <si>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</si>
  <si>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</si>
  <si>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</si>
  <si>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</si>
  <si>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</si>
  <si>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</si>
  <si>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</si>
  <si>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</si>
  <si>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</si>
  <si>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</si>
  <si>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</si>
  <si>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</si>
  <si>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</si>
  <si>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</si>
  <si>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</si>
  <si>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</si>
  <si>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</si>
  <si>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</si>
  <si>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</si>
  <si>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</si>
  <si>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</si>
  <si>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</si>
  <si>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</si>
  <si>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</si>
  <si>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</si>
  <si>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</si>
  <si>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</si>
  <si>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</si>
  <si>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</si>
  <si>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</si>
  <si>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</si>
  <si>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</si>
  <si>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</si>
  <si>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</si>
  <si>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</si>
  <si>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</si>
  <si>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</si>
  <si>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</si>
  <si>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</si>
  <si>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</si>
  <si>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</si>
  <si>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</si>
  <si>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</si>
  <si>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</si>
  <si>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</si>
  <si>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</si>
  <si>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</si>
  <si>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</si>
  <si>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</si>
  <si>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</si>
  <si>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</si>
  <si>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</si>
  <si>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</si>
  <si>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</si>
  <si>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</si>
  <si>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</si>
  <si>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</si>
  <si>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</si>
  <si>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</si>
  <si>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</si>
  <si>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</si>
  <si>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</si>
  <si>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</si>
  <si>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</si>
  <si>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</si>
  <si>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</si>
  <si>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</si>
  <si>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</si>
  <si>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</si>
  <si>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</si>
  <si>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</si>
  <si>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</si>
  <si>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</si>
  <si>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</si>
  <si>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</si>
  <si>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</si>
  <si>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</si>
  <si>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</si>
  <si>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</si>
  <si>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</si>
  <si>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</si>
  <si>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</si>
  <si>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</si>
  <si>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</si>
  <si>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</si>
  <si>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</si>
  <si>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</si>
  <si>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</si>
  <si>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</si>
  <si>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</si>
  <si>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</si>
  <si>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</si>
  <si>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</si>
  <si>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</si>
  <si>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</si>
  <si>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</si>
  <si>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</si>
  <si>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</si>
  <si>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</si>
  <si>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</si>
  <si>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</si>
  <si>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</si>
  <si>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</si>
  <si>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</si>
  <si>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</si>
  <si>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</si>
  <si>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</si>
  <si>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</si>
  <si>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</si>
  <si>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</si>
  <si>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</si>
  <si>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</si>
  <si>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</si>
  <si>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</si>
  <si>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</si>
  <si>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</si>
  <si>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</si>
  <si>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</si>
  <si>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</si>
  <si>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</si>
  <si>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</si>
  <si>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</si>
  <si>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</si>
  <si>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</si>
  <si>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</si>
  <si>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</si>
  <si>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</si>
  <si>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</si>
  <si>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</si>
  <si>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</si>
  <si>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</si>
  <si>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</si>
  <si>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</si>
  <si>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</si>
  <si>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</si>
  <si>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</si>
  <si>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</si>
  <si>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</si>
  <si>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</si>
  <si>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</si>
  <si>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</si>
  <si>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</si>
  <si>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</si>
  <si>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</si>
  <si>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</si>
  <si>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</si>
  <si>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</si>
  <si>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</si>
  <si>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</si>
  <si>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</si>
  <si>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</si>
  <si>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</si>
  <si>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</si>
  <si>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</si>
  <si>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</si>
  <si>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</si>
  <si>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</si>
  <si>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</si>
  <si>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</si>
  <si>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</si>
  <si>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</si>
  <si>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</si>
  <si>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</si>
  <si>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</si>
  <si>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</si>
  <si>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</si>
  <si>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</si>
  <si>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</si>
  <si>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</si>
  <si>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</si>
  <si>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</si>
  <si>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</si>
  <si>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</si>
  <si>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</si>
  <si>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</si>
  <si>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</si>
  <si>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</si>
  <si>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</si>
  <si>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</si>
  <si>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</si>
  <si>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</si>
  <si>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</si>
  <si>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</si>
  <si>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</si>
  <si>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</si>
  <si>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</si>
  <si>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</si>
  <si>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</si>
  <si>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</si>
  <si>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</si>
  <si>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</si>
  <si>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</si>
  <si>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</si>
  <si>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</si>
  <si>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</si>
  <si>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</si>
  <si>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</si>
  <si>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</si>
  <si>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</si>
  <si>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</si>
  <si>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</si>
  <si>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</si>
  <si>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</si>
  <si>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</si>
  <si>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</si>
  <si>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</si>
  <si>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</si>
  <si>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</si>
  <si>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</si>
  <si>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</si>
  <si>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</si>
  <si>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</si>
  <si>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</si>
  <si>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</si>
  <si>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</si>
  <si>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</si>
  <si>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</si>
  <si>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</si>
  <si>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</si>
  <si>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</si>
  <si>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</si>
  <si>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</si>
  <si>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</si>
  <si>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</si>
  <si>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</si>
  <si>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</si>
  <si>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</si>
  <si>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</si>
  <si>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</si>
  <si>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</si>
  <si>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</si>
  <si>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</si>
  <si>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</si>
  <si>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</si>
  <si>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</si>
  <si>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</si>
  <si>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</si>
  <si>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</si>
  <si>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</si>
  <si>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</si>
  <si>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</si>
  <si>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</si>
  <si>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</si>
  <si>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</si>
  <si>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</si>
  <si>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</si>
  <si>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</si>
  <si>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</si>
  <si>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</si>
  <si>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</si>
  <si>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</si>
  <si>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</si>
  <si>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</si>
  <si>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</si>
  <si>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</si>
  <si>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</si>
  <si>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</si>
  <si>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</si>
  <si>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</si>
  <si>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</si>
  <si>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</si>
  <si>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</si>
  <si>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</si>
  <si>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</si>
  <si>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</si>
  <si>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</si>
  <si>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</si>
  <si>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</si>
  <si>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</si>
  <si>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</si>
  <si>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</si>
  <si>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</si>
  <si>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</si>
  <si>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</si>
  <si>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</si>
  <si>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</si>
  <si>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</si>
  <si>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</si>
  <si>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</si>
  <si>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</si>
  <si>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</si>
  <si>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</si>
  <si>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</si>
  <si>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</si>
  <si>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</si>
  <si>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</si>
  <si>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</si>
  <si>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</si>
  <si>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</si>
  <si>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</si>
  <si>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</si>
  <si>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</si>
  <si>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</si>
  <si>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</si>
  <si>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</si>
  <si>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</si>
  <si>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</si>
  <si>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</si>
  <si>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</si>
  <si>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</si>
  <si>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</si>
  <si>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</si>
  <si>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</si>
  <si>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</si>
  <si>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</si>
  <si>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</si>
  <si>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</si>
  <si>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</si>
  <si>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</si>
  <si>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</si>
  <si>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</si>
  <si>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</si>
  <si>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</si>
  <si>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</si>
  <si>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</si>
  <si>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</si>
  <si>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</si>
  <si>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</si>
  <si>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</si>
  <si>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</si>
  <si>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</si>
  <si>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</si>
  <si>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</si>
  <si>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</si>
  <si>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</si>
  <si>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</si>
  <si>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</si>
  <si>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</si>
  <si>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</si>
  <si>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</si>
  <si>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</si>
  <si>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</si>
  <si>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</si>
  <si>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</si>
  <si>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</si>
  <si>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</si>
  <si>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</si>
  <si>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</si>
  <si>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</si>
  <si>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</si>
  <si>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</si>
  <si>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</si>
  <si>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</si>
  <si>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</si>
  <si>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</si>
  <si>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</si>
  <si>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</si>
  <si>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</si>
  <si>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</si>
  <si>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</si>
  <si>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</si>
  <si>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</si>
  <si>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</si>
  <si>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</si>
  <si>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</si>
  <si>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</si>
  <si>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</si>
  <si>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</si>
  <si>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</si>
  <si>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</si>
  <si>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</si>
  <si>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</si>
  <si>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</si>
  <si>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</si>
  <si>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</si>
  <si>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</si>
  <si>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</si>
  <si>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</si>
  <si>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</si>
  <si>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</si>
  <si>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</si>
  <si>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</si>
  <si>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</si>
  <si>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</si>
  <si>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</si>
  <si>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</si>
  <si>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</si>
  <si>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</si>
  <si>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</si>
  <si>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</si>
  <si>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</si>
  <si>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</si>
  <si>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</si>
  <si>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</si>
  <si>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</si>
  <si>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</si>
  <si>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</si>
  <si>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</si>
  <si>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</si>
  <si>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</si>
  <si>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</si>
  <si>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</si>
  <si>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</si>
  <si>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</si>
  <si>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</si>
  <si>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</si>
  <si>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</si>
  <si>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</si>
  <si>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</si>
  <si>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</si>
  <si>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</si>
  <si>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</si>
  <si>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</si>
  <si>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</si>
  <si>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</si>
  <si>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</si>
  <si>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</si>
  <si>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</si>
  <si>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</si>
  <si>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</si>
  <si>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</si>
  <si>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</si>
  <si>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</si>
  <si>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</si>
  <si>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</si>
  <si>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</si>
  <si>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</si>
  <si>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</si>
  <si>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</si>
  <si>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</si>
  <si>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</si>
  <si>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</si>
  <si>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</si>
  <si>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</si>
  <si>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</si>
  <si>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</si>
  <si>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</si>
  <si>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</si>
  <si>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</si>
  <si>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</si>
  <si>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</si>
  <si>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</si>
  <si>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</si>
  <si>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</si>
  <si>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</si>
  <si>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</si>
  <si>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</si>
  <si>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</si>
  <si>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</si>
  <si>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</si>
  <si>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</si>
  <si>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</si>
  <si>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</si>
  <si>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</si>
  <si>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</si>
  <si>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</si>
  <si>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</si>
  <si>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</si>
  <si>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</si>
  <si>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</si>
  <si>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</si>
  <si>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</si>
  <si>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</si>
  <si>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</si>
  <si>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</si>
  <si>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</si>
  <si>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</si>
  <si>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</si>
  <si>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</si>
  <si>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</si>
  <si>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</si>
  <si>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</si>
  <si>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</si>
  <si>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</si>
  <si>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</si>
  <si>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</si>
  <si>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</si>
  <si>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</si>
  <si>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</si>
  <si>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</si>
  <si>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</si>
  <si>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</si>
  <si>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</si>
  <si>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</si>
  <si>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</si>
  <si>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</si>
  <si>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</si>
  <si>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</si>
  <si>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</si>
  <si>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</si>
  <si>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</si>
  <si>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</si>
  <si>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</si>
  <si>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</si>
  <si>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</si>
  <si>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</si>
  <si>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</si>
  <si>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</si>
  <si>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</si>
  <si>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</si>
  <si>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</si>
  <si>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</si>
  <si>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</si>
  <si>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</si>
  <si>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</si>
  <si>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</si>
  <si>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</si>
  <si>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</si>
  <si>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</si>
  <si>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</si>
  <si>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</si>
  <si>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</si>
  <si>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</si>
  <si>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</si>
  <si>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</si>
  <si>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</si>
  <si>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</si>
  <si>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</si>
  <si>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</si>
  <si>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</si>
  <si>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</si>
  <si>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</si>
  <si>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ADMINISTRACIÓN Y FINANZAS</t>
  </si>
  <si>
    <t>43-2-404050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</si>
</sst>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103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819604</v>
      </c>
      <c r="H17" s="76">
        <f>SUM(H18:H21)</f>
        <v>667059</v>
      </c>
      <c r="I17" s="76">
        <f>SUM(I18:I21)</f>
        <v>2805036</v>
      </c>
      <c r="J17" s="76">
        <f>SUM(J18:J21)</f>
        <v>18952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366011</v>
      </c>
      <c r="H18" s="80">
        <v>304064</v>
      </c>
      <c r="I18" s="80">
        <v>1211897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200842</v>
      </c>
      <c r="H19" s="80">
        <v>252377</v>
      </c>
      <c r="I19" s="80">
        <v>741156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90919</v>
      </c>
      <c r="H20" s="80">
        <v>110618</v>
      </c>
      <c r="I20" s="80">
        <v>851983</v>
      </c>
      <c r="J20" s="80">
        <v>18952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161832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667207</v>
      </c>
      <c r="H22" s="76">
        <f>SUM(H23:H34)</f>
        <v>169390</v>
      </c>
      <c r="I22" s="76">
        <f>SUM(I23:I34)</f>
        <v>462867</v>
      </c>
      <c r="J22" s="76">
        <f>SUM(J23:J34)</f>
        <v>4347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12089</v>
      </c>
      <c r="H23" s="80">
        <v>7219</v>
      </c>
      <c r="I23" s="80">
        <v>10502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2512</v>
      </c>
      <c r="H24" s="80">
        <v>2872</v>
      </c>
      <c r="I24" s="80">
        <v>15908</v>
      </c>
      <c r="J24" s="80">
        <v>263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19271</v>
      </c>
      <c r="H25" s="80">
        <v>4142</v>
      </c>
      <c r="I25" s="80">
        <v>4826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59653</v>
      </c>
      <c r="H26" s="80">
        <v>64800</v>
      </c>
      <c r="I26" s="80">
        <v>160529</v>
      </c>
      <c r="J26" s="80">
        <v>1941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188224</v>
      </c>
      <c r="H27" s="80">
        <v>19263</v>
      </c>
      <c r="I27" s="80">
        <v>91404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52953</v>
      </c>
      <c r="H28" s="80">
        <v>23337</v>
      </c>
      <c r="I28" s="80">
        <v>65208</v>
      </c>
      <c r="J28" s="80">
        <v>1671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13351</v>
      </c>
      <c r="H29" s="80">
        <v>5537</v>
      </c>
      <c r="I29" s="80">
        <v>3804</v>
      </c>
      <c r="J29" s="80">
        <v>286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272631</v>
      </c>
      <c r="H30" s="80">
        <v>16600</v>
      </c>
      <c r="I30" s="80">
        <v>47897</v>
      </c>
      <c r="J30" s="80">
        <v>46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33053</v>
      </c>
      <c r="H31" s="80">
        <v>4792</v>
      </c>
      <c r="I31" s="80">
        <v>1638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2084</v>
      </c>
      <c r="H32" s="80">
        <v>7201</v>
      </c>
      <c r="I32" s="80">
        <v>10742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8237</v>
      </c>
      <c r="H33" s="80">
        <v>11509</v>
      </c>
      <c r="I33" s="80">
        <v>48507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3149</v>
      </c>
      <c r="H34" s="80">
        <v>2118</v>
      </c>
      <c r="I34" s="80">
        <v>1902</v>
      </c>
      <c r="J34" s="80">
        <v>140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72174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72174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569557</v>
      </c>
      <c r="H38" s="76">
        <f>SUM(H39:H44)</f>
        <v>23749</v>
      </c>
      <c r="I38" s="76">
        <f>SUM(I39:I44)</f>
        <v>1787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257581</v>
      </c>
      <c r="H39" s="80">
        <v>23749</v>
      </c>
      <c r="I39" s="80">
        <v>1787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311976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31048</v>
      </c>
      <c r="H47" s="76">
        <f>SUM(H48:H50)</f>
        <v>3483</v>
      </c>
      <c r="I47" s="76">
        <f>SUM(I48:I50)</f>
        <v>1535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</v>
      </c>
      <c r="H48" s="80">
        <v>3483</v>
      </c>
      <c r="I48" s="80">
        <v>1535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30035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982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56781</v>
      </c>
      <c r="H51" s="76">
        <f>SUM(H52:H59)</f>
        <v>30420</v>
      </c>
      <c r="I51" s="76">
        <f>SUM(I52:I59)</f>
        <v>54123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36483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6930</v>
      </c>
      <c r="H55" s="80">
        <v>6053</v>
      </c>
      <c r="I55" s="80">
        <v>9880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1918</v>
      </c>
      <c r="H56" s="80">
        <v>16452</v>
      </c>
      <c r="I56" s="80">
        <v>15124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11335</v>
      </c>
      <c r="H57" s="80">
        <v>7915</v>
      </c>
      <c r="I57" s="80">
        <v>29119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115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191978</v>
      </c>
      <c r="H65" s="76">
        <f>H66+H67+H68</f>
        <v>0</v>
      </c>
      <c r="I65" s="76">
        <f>I66+I67+I68</f>
        <v>0</v>
      </c>
      <c r="J65" s="76">
        <f>J66+J67+J68</f>
        <v>2217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42409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149569</v>
      </c>
      <c r="H67" s="80">
        <v>0</v>
      </c>
      <c r="I67" s="80">
        <v>0</v>
      </c>
      <c r="J67" s="80">
        <v>2217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1392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1392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2337567</v>
      </c>
      <c r="H87" s="17">
        <f>SUM(H17+H22+H35+H38+H45+H47+H51+H60+H65+H69+H74+H81+H86)</f>
        <v>894101</v>
      </c>
      <c r="I87" s="17">
        <f>SUM(I17+I22+I35+I38+I45+I47+I51+I60+I65+I69+I74+I81+I86)</f>
        <v>3412723</v>
      </c>
      <c r="J87" s="17">
        <f>SUM(J17+J22+J35+J38+J45+J47+J51+J60+J65+J69+J74+J81+J86)</f>
        <v>25516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SEPTIEMBRE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819604</v>
      </c>
      <c r="F2">
        <f>'Gastos Mensuales Acumulados'!G18</f>
        <v>366011</v>
      </c>
      <c r="G2">
        <f>'Gastos Mensuales Acumulados'!G19</f>
        <v>200842</v>
      </c>
      <c r="H2">
        <f>'Gastos Mensuales Acumulados'!G20</f>
        <v>90919</v>
      </c>
      <c r="I2">
        <f>'Gastos Mensuales Acumulados'!G21</f>
        <v>161832</v>
      </c>
      <c r="J2">
        <f>'Gastos Mensuales Acumulados'!G22</f>
        <v>667207</v>
      </c>
      <c r="K2">
        <f>'Gastos Mensuales Acumulados'!G23</f>
        <v>12089</v>
      </c>
      <c r="L2">
        <f>'Gastos Mensuales Acumulados'!G24</f>
        <v>2512</v>
      </c>
      <c r="M2">
        <f>'Gastos Mensuales Acumulados'!G25</f>
        <v>19271</v>
      </c>
      <c r="N2">
        <f>'Gastos Mensuales Acumulados'!G26</f>
        <v>59653</v>
      </c>
      <c r="O2">
        <f>'Gastos Mensuales Acumulados'!G27</f>
        <v>188224</v>
      </c>
      <c r="P2">
        <f>'Gastos Mensuales Acumulados'!G28</f>
        <v>52953</v>
      </c>
      <c r="Q2">
        <f>'Gastos Mensuales Acumulados'!G29</f>
        <v>13351</v>
      </c>
      <c r="R2">
        <f>'Gastos Mensuales Acumulados'!G30</f>
        <v>272631</v>
      </c>
      <c r="S2">
        <f>'Gastos Mensuales Acumulados'!G31</f>
        <v>33053</v>
      </c>
      <c r="T2">
        <f>'Gastos Mensuales Acumulados'!G32</f>
        <v>2084</v>
      </c>
      <c r="U2">
        <f>'Gastos Mensuales Acumulados'!G33</f>
        <v>8237</v>
      </c>
      <c r="V2">
        <f>'Gastos Mensuales Acumulados'!G34</f>
        <v>3149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569557</v>
      </c>
      <c r="AA2">
        <f>'Gastos Mensuales Acumulados'!G39</f>
        <v>257581</v>
      </c>
      <c r="AB2">
        <f>'Gastos Mensuales Acumulados'!G40</f>
        <v>311976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31048</v>
      </c>
      <c r="AJ2">
        <f>'Gastos Mensuales Acumulados'!G48</f>
        <v>31</v>
      </c>
      <c r="AK2">
        <f>'Gastos Mensuales Acumulados'!G49</f>
        <v>30035</v>
      </c>
      <c r="AL2">
        <f>'Gastos Mensuales Acumulados'!G50</f>
        <v>982</v>
      </c>
      <c r="AM2">
        <f>'Gastos Mensuales Acumulados'!G51</f>
        <v>56781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36483</v>
      </c>
      <c r="AQ2">
        <f>'Gastos Mensuales Acumulados'!G55</f>
        <v>6930</v>
      </c>
      <c r="AR2">
        <f>'Gastos Mensuales Acumulados'!G56</f>
        <v>1918</v>
      </c>
      <c r="AS2">
        <f>'Gastos Mensuales Acumulados'!G57</f>
        <v>11335</v>
      </c>
      <c r="AT2">
        <f>'Gastos Mensuales Acumulados'!G58</f>
        <v>0</v>
      </c>
      <c r="AU2">
        <f>'Gastos Mensuales Acumulados'!G59</f>
        <v>115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191978</v>
      </c>
      <c r="BB2">
        <f>'Gastos Mensuales Acumulados'!G66</f>
        <v>42409</v>
      </c>
      <c r="BC2">
        <f>'Gastos Mensuales Acumulados'!G67</f>
        <v>149569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1392</v>
      </c>
      <c r="BK2">
        <f>'Gastos Mensuales Acumulados'!G75</f>
        <v>0</v>
      </c>
      <c r="BL2">
        <f>'Gastos Mensuales Acumulados'!G76</f>
        <v>1392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2337567</v>
      </c>
      <c r="BX2" t="str">
        <f>+'Gastos Mensuales Acumulados'!$F$9</f>
        <v>MARIO WOHLK CARO</v>
      </c>
      <c r="BY2" t="str">
        <f>+'Gastos Mensuales Acumulados'!$F$10</f>
        <v>DIRECTOR ADMINISTRACIÓN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667059</v>
      </c>
      <c r="F3">
        <f>'Gastos Mensuales Acumulados'!H18</f>
        <v>304064</v>
      </c>
      <c r="G3">
        <f>'Gastos Mensuales Acumulados'!H19</f>
        <v>252377</v>
      </c>
      <c r="H3">
        <f>'Gastos Mensuales Acumulados'!H20</f>
        <v>110618</v>
      </c>
      <c r="I3">
        <f>'Gastos Mensuales Acumulados'!H21</f>
        <v>0</v>
      </c>
      <c r="J3">
        <f>'Gastos Mensuales Acumulados'!H22</f>
        <v>169390</v>
      </c>
      <c r="K3">
        <f>'Gastos Mensuales Acumulados'!H23</f>
        <v>7219</v>
      </c>
      <c r="L3">
        <f>'Gastos Mensuales Acumulados'!H24</f>
        <v>2872</v>
      </c>
      <c r="M3">
        <f>'Gastos Mensuales Acumulados'!H25</f>
        <v>4142</v>
      </c>
      <c r="N3">
        <f>'Gastos Mensuales Acumulados'!H26</f>
        <v>64800</v>
      </c>
      <c r="O3">
        <f>'Gastos Mensuales Acumulados'!H27</f>
        <v>19263</v>
      </c>
      <c r="P3">
        <f>'Gastos Mensuales Acumulados'!H28</f>
        <v>23337</v>
      </c>
      <c r="Q3">
        <f>'Gastos Mensuales Acumulados'!H29</f>
        <v>5537</v>
      </c>
      <c r="R3">
        <f>'Gastos Mensuales Acumulados'!H30</f>
        <v>16600</v>
      </c>
      <c r="S3">
        <f>'Gastos Mensuales Acumulados'!H31</f>
        <v>4792</v>
      </c>
      <c r="T3">
        <f>'Gastos Mensuales Acumulados'!H32</f>
        <v>7201</v>
      </c>
      <c r="U3">
        <f>'Gastos Mensuales Acumulados'!H33</f>
        <v>11509</v>
      </c>
      <c r="V3">
        <f>'Gastos Mensuales Acumulados'!H34</f>
        <v>2118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23749</v>
      </c>
      <c r="AA3">
        <f>'Gastos Mensuales Acumulados'!H39</f>
        <v>23749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3483</v>
      </c>
      <c r="AJ3">
        <f>'Gastos Mensuales Acumulados'!H48</f>
        <v>3483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30420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6053</v>
      </c>
      <c r="AR3">
        <f>'Gastos Mensuales Acumulados'!H56</f>
        <v>16452</v>
      </c>
      <c r="AS3">
        <f>'Gastos Mensuales Acumulados'!H57</f>
        <v>7915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894101</v>
      </c>
      <c r="BX3" t="str">
        <f>+'Gastos Mensuales Acumulados'!$F$9</f>
        <v>MARIO WOHLK CARO</v>
      </c>
      <c r="BY3" t="str">
        <f>+'Gastos Mensuales Acumulados'!$F$10</f>
        <v>DIRECTOR ADMINISTRACIÓN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2805036</v>
      </c>
      <c r="F4">
        <f>'Gastos Mensuales Acumulados'!I18</f>
        <v>1211897</v>
      </c>
      <c r="G4">
        <f>'Gastos Mensuales Acumulados'!I19</f>
        <v>741156</v>
      </c>
      <c r="H4">
        <f>'Gastos Mensuales Acumulados'!I20</f>
        <v>851983</v>
      </c>
      <c r="I4">
        <f>'Gastos Mensuales Acumulados'!I21</f>
        <v>0</v>
      </c>
      <c r="J4">
        <f>'Gastos Mensuales Acumulados'!I22</f>
        <v>462867</v>
      </c>
      <c r="K4">
        <f>'Gastos Mensuales Acumulados'!I23</f>
        <v>10502</v>
      </c>
      <c r="L4">
        <f>'Gastos Mensuales Acumulados'!I24</f>
        <v>15908</v>
      </c>
      <c r="M4">
        <f>'Gastos Mensuales Acumulados'!I25</f>
        <v>4826</v>
      </c>
      <c r="N4">
        <f>'Gastos Mensuales Acumulados'!I26</f>
        <v>160529</v>
      </c>
      <c r="O4">
        <f>'Gastos Mensuales Acumulados'!I27</f>
        <v>91404</v>
      </c>
      <c r="P4">
        <f>'Gastos Mensuales Acumulados'!I28</f>
        <v>65208</v>
      </c>
      <c r="Q4">
        <f>'Gastos Mensuales Acumulados'!I29</f>
        <v>3804</v>
      </c>
      <c r="R4">
        <f>'Gastos Mensuales Acumulados'!I30</f>
        <v>47897</v>
      </c>
      <c r="S4">
        <f>'Gastos Mensuales Acumulados'!I31</f>
        <v>1638</v>
      </c>
      <c r="T4">
        <f>'Gastos Mensuales Acumulados'!I32</f>
        <v>10742</v>
      </c>
      <c r="U4">
        <f>'Gastos Mensuales Acumulados'!I33</f>
        <v>48507</v>
      </c>
      <c r="V4">
        <f>'Gastos Mensuales Acumulados'!I34</f>
        <v>1902</v>
      </c>
      <c r="W4">
        <f>'Gastos Mensuales Acumulados'!I35</f>
        <v>72174</v>
      </c>
      <c r="X4">
        <f>'Gastos Mensuales Acumulados'!I36</f>
        <v>72174</v>
      </c>
      <c r="Y4">
        <f>'Gastos Mensuales Acumulados'!I37</f>
        <v>0</v>
      </c>
      <c r="Z4">
        <f>'Gastos Mensuales Acumulados'!I38</f>
        <v>1787</v>
      </c>
      <c r="AA4">
        <f>'Gastos Mensuales Acumulados'!I39</f>
        <v>1787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1535</v>
      </c>
      <c r="AJ4">
        <f>'Gastos Mensuales Acumulados'!I48</f>
        <v>1535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54123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9880</v>
      </c>
      <c r="AR4">
        <f>'Gastos Mensuales Acumulados'!I56</f>
        <v>15124</v>
      </c>
      <c r="AS4">
        <f>'Gastos Mensuales Acumulados'!I57</f>
        <v>29119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3412723</v>
      </c>
      <c r="BX4" t="str">
        <f>+'Gastos Mensuales Acumulados'!$F$9</f>
        <v>MARIO WOHLK CARO</v>
      </c>
      <c r="BY4" t="str">
        <f>+'Gastos Mensuales Acumulados'!$F$10</f>
        <v>DIRECTOR ADMINISTRACIÓN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18952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18952</v>
      </c>
      <c r="I5">
        <f>'Gastos Mensuales Acumulados'!J21</f>
        <v>0</v>
      </c>
      <c r="J5">
        <f>'Gastos Mensuales Acumulados'!J22</f>
        <v>4347</v>
      </c>
      <c r="K5">
        <f>'Gastos Mensuales Acumulados'!J23</f>
        <v>0</v>
      </c>
      <c r="L5">
        <f>'Gastos Mensuales Acumulados'!J24</f>
        <v>263</v>
      </c>
      <c r="M5">
        <f>'Gastos Mensuales Acumulados'!J25</f>
        <v>0</v>
      </c>
      <c r="N5">
        <f>'Gastos Mensuales Acumulados'!J26</f>
        <v>1941</v>
      </c>
      <c r="O5">
        <f>'Gastos Mensuales Acumulados'!J27</f>
        <v>0</v>
      </c>
      <c r="P5">
        <f>'Gastos Mensuales Acumulados'!J28</f>
        <v>1671</v>
      </c>
      <c r="Q5">
        <f>'Gastos Mensuales Acumulados'!J29</f>
        <v>286</v>
      </c>
      <c r="R5">
        <f>'Gastos Mensuales Acumulados'!J30</f>
        <v>46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140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2217</v>
      </c>
      <c r="BB5">
        <f>'Gastos Mensuales Acumulados'!J66</f>
        <v>0</v>
      </c>
      <c r="BC5">
        <f>'Gastos Mensuales Acumulados'!J67</f>
        <v>2217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25516</v>
      </c>
      <c r="BX5" t="str">
        <f>+'Gastos Mensuales Acumulados'!$F$9</f>
        <v>MARIO WOHLK CARO</v>
      </c>
      <c r="BY5" t="str">
        <f>+'Gastos Mensuales Acumulados'!$F$10</f>
        <v>DIRECTOR ADMINISTRACIÓN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rjara</cp:lastModifiedBy>
  <cp:lastPrinted>2008-03-27T19:02:07Z</cp:lastPrinted>
  <dcterms:created xsi:type="dcterms:W3CDTF">2008-02-28T21:05:06Z</dcterms:created>
  <dcterms:modified xsi:type="dcterms:W3CDTF">2016-10-25T17:43:58Z</dcterms:modified>
  <cp:category/>
  <cp:version/>
  <cp:contentType/>
  <cp:contentStatus/>
</cp:coreProperties>
</file>