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<sst xmlns="http://schemas.openxmlformats.org/spreadsheetml/2006/main" count="2206" uniqueCount="1195">
  <si>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</si>
  <si>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</si>
  <si>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</si>
  <si>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</si>
  <si>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</si>
  <si>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</si>
  <si>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</si>
  <si>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</si>
  <si>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</si>
  <si>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</si>
  <si>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</si>
  <si>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</si>
  <si>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</si>
  <si>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</si>
  <si>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</si>
  <si>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</si>
  <si>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</si>
  <si>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</si>
  <si>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</si>
  <si>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</si>
  <si>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</si>
  <si>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</si>
  <si>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</si>
  <si>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</si>
  <si>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</si>
  <si>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</si>
  <si>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</si>
  <si>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</si>
  <si>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</si>
  <si>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</si>
  <si>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</si>
  <si>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</si>
  <si>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</si>
  <si>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</si>
  <si>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</si>
  <si>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</si>
  <si>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</si>
  <si>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</si>
  <si>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</si>
  <si>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</si>
  <si>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</si>
  <si>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</si>
  <si>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</si>
  <si>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</si>
  <si>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</si>
  <si>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</si>
  <si>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</si>
  <si>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</si>
  <si>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</si>
  <si>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</si>
  <si>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</si>
  <si>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</si>
  <si>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</si>
  <si>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</si>
  <si>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</si>
  <si>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</si>
  <si>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</si>
  <si>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</si>
  <si>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</si>
  <si>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</si>
  <si>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</si>
  <si>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</si>
  <si>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</si>
  <si>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</si>
  <si>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</si>
  <si>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</si>
  <si>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</si>
  <si>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</si>
  <si>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</si>
  <si>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</si>
  <si>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</si>
  <si>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</si>
  <si>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</si>
  <si>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</si>
  <si>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</si>
  <si>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</si>
  <si>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</si>
  <si>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</si>
  <si>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</si>
  <si>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</si>
  <si>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</si>
  <si>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</si>
  <si>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</si>
  <si>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</si>
  <si>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</si>
  <si>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</si>
  <si>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</si>
  <si>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</si>
  <si>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</si>
  <si>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</si>
  <si>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</si>
  <si>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</si>
  <si>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</si>
  <si>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</si>
  <si>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</si>
  <si>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</si>
  <si>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</si>
  <si>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</si>
  <si>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</si>
  <si>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</si>
  <si>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</si>
  <si>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</si>
  <si>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</si>
  <si>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</si>
  <si>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</si>
  <si>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</si>
  <si>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</si>
  <si>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</si>
  <si>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</si>
  <si>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</si>
  <si>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</si>
  <si>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</si>
  <si>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</si>
  <si>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</si>
  <si>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</si>
  <si>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</si>
  <si>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</si>
  <si>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</si>
  <si>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</si>
  <si>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</si>
  <si>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</si>
  <si>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</si>
  <si>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</si>
  <si>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</si>
  <si>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</si>
  <si>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</si>
  <si>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</si>
  <si>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</si>
  <si>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</si>
  <si>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</si>
  <si>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</si>
  <si>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</si>
  <si>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</si>
  <si>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</si>
  <si>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</si>
  <si>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</si>
  <si>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</si>
  <si>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</si>
  <si>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</si>
  <si>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</si>
  <si>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</si>
  <si>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</si>
  <si>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</si>
  <si>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</si>
  <si>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</si>
  <si>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</si>
  <si>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</si>
  <si>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</si>
  <si>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</si>
  <si>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</si>
  <si>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</si>
  <si>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</si>
  <si>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</si>
  <si>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</si>
  <si>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</si>
  <si>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</si>
  <si>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</si>
  <si>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</si>
  <si>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</si>
  <si>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</si>
  <si>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</si>
  <si>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</si>
  <si>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</si>
  <si>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</si>
  <si>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</si>
  <si>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</si>
  <si>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</si>
  <si>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</si>
  <si>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</si>
  <si>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</si>
  <si>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</si>
  <si>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</si>
  <si>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</si>
  <si>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</si>
  <si>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</si>
  <si>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</si>
  <si>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</si>
  <si>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</si>
  <si>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</si>
  <si>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</si>
  <si>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</si>
  <si>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</si>
  <si>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</si>
  <si>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</si>
  <si>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</si>
  <si>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</si>
  <si>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</si>
  <si>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</si>
  <si>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</si>
  <si>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</si>
  <si>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</si>
  <si>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</si>
  <si>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</si>
  <si>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</si>
  <si>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</si>
  <si>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</si>
  <si>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</si>
  <si>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</si>
  <si>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</si>
  <si>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</si>
  <si>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</si>
  <si>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</si>
  <si>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</si>
  <si>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</si>
  <si>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</si>
  <si>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</si>
  <si>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</si>
  <si>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</si>
  <si>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</si>
  <si>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</si>
  <si>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</si>
  <si>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</si>
  <si>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</si>
  <si>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</si>
  <si>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</si>
  <si>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</si>
  <si>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</si>
  <si>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</si>
  <si>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</si>
  <si>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</si>
  <si>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</si>
  <si>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</si>
  <si>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</si>
  <si>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</si>
  <si>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</si>
  <si>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</si>
  <si>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</si>
  <si>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</si>
  <si>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</si>
  <si>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</si>
  <si>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</si>
  <si>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</si>
  <si>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</si>
  <si>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</si>
  <si>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</si>
  <si>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</si>
  <si>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</si>
  <si>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</si>
  <si>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</si>
  <si>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</si>
  <si>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</si>
  <si>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</si>
  <si>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</si>
  <si>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</si>
  <si>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</si>
  <si>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</si>
  <si>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</si>
  <si>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</si>
  <si>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</si>
  <si>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</si>
  <si>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</si>
  <si>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</si>
  <si>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</si>
  <si>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</si>
  <si>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</si>
  <si>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</si>
  <si>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</si>
  <si>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</si>
  <si>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</si>
  <si>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</si>
  <si>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</si>
  <si>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</si>
  <si>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</si>
  <si>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</si>
  <si>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</si>
  <si>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</si>
  <si>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</si>
  <si>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</si>
  <si>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</si>
  <si>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</si>
  <si>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</si>
  <si>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</si>
  <si>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</si>
  <si>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</si>
  <si>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</si>
  <si>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</si>
  <si>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</si>
  <si>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</si>
  <si>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</si>
  <si>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</si>
  <si>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</si>
  <si>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</si>
  <si>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</si>
  <si>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</si>
  <si>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</si>
  <si>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</si>
  <si>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</si>
  <si>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</si>
  <si>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</si>
  <si>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</si>
  <si>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</si>
  <si>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</si>
  <si>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</si>
  <si>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</si>
  <si>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</si>
  <si>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</si>
  <si>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</si>
  <si>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</si>
  <si>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</si>
  <si>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</si>
  <si>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</si>
  <si>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</si>
  <si>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</si>
  <si>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</si>
  <si>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</si>
  <si>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</si>
  <si>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</si>
  <si>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</si>
  <si>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</si>
  <si>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</si>
  <si>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</si>
  <si>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</si>
  <si>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</si>
  <si>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</si>
  <si>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</si>
  <si>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</si>
  <si>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</si>
  <si>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</si>
  <si>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</si>
  <si>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</si>
  <si>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</si>
  <si>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</si>
  <si>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</si>
  <si>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</si>
  <si>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</si>
  <si>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</si>
  <si>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</si>
  <si>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</si>
  <si>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</si>
  <si>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</si>
  <si>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</si>
  <si>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</si>
  <si>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</si>
  <si>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</si>
  <si>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</si>
  <si>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</si>
  <si>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</si>
  <si>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</si>
  <si>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</si>
  <si>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</si>
  <si>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</si>
  <si>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</si>
  <si>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</si>
  <si>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</si>
  <si>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</si>
  <si>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</si>
  <si>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</si>
  <si>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</si>
  <si>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</si>
  <si>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</si>
  <si>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</si>
  <si>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</si>
  <si>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</si>
  <si>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</si>
  <si>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</si>
  <si>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</si>
  <si>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</si>
  <si>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</si>
  <si>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</si>
  <si>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</si>
  <si>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</si>
  <si>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</si>
  <si>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</si>
  <si>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</si>
  <si>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</si>
  <si>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</si>
  <si>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</si>
  <si>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</si>
  <si>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</si>
  <si>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</si>
  <si>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</si>
  <si>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</si>
  <si>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</si>
  <si>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</si>
  <si>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</si>
  <si>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</si>
  <si>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</si>
  <si>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</si>
  <si>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</si>
  <si>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</si>
  <si>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</si>
  <si>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</si>
  <si>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</si>
  <si>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</si>
  <si>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</si>
  <si>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</si>
  <si>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</si>
  <si>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</si>
  <si>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</si>
  <si>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</si>
  <si>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</si>
  <si>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</si>
  <si>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</si>
  <si>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</si>
  <si>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</si>
  <si>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</si>
  <si>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</si>
  <si>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</si>
  <si>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</si>
  <si>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</si>
  <si>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</si>
  <si>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</si>
  <si>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</si>
  <si>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</si>
  <si>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</si>
  <si>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</si>
  <si>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</si>
  <si>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</si>
  <si>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</si>
  <si>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</si>
  <si>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</si>
  <si>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</si>
  <si>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</si>
  <si>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</si>
  <si>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</si>
  <si>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</si>
  <si>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</si>
  <si>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</si>
  <si>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</si>
  <si>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</si>
  <si>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</si>
  <si>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</si>
  <si>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</si>
  <si>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</si>
  <si>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</si>
  <si>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</si>
  <si>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</si>
  <si>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</si>
  <si>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</si>
  <si>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</si>
  <si>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</si>
  <si>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</si>
  <si>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</si>
  <si>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</si>
  <si>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</si>
  <si>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</si>
  <si>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</si>
  <si>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</si>
  <si>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</si>
  <si>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</si>
  <si>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</si>
  <si>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</si>
  <si>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</si>
  <si>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</si>
  <si>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</si>
  <si>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</si>
  <si>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</si>
  <si>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</si>
  <si>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</si>
  <si>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</si>
  <si>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</si>
  <si>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</si>
  <si>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</si>
  <si>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</si>
  <si>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</si>
  <si>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</si>
  <si>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</si>
  <si>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</si>
  <si>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</si>
  <si>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</si>
  <si>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</si>
  <si>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</si>
  <si>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</si>
  <si>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</si>
  <si>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</si>
  <si>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</si>
  <si>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</si>
  <si>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</si>
  <si>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</si>
  <si>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</si>
  <si>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</si>
  <si>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</si>
  <si>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</si>
  <si>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</si>
  <si>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</si>
  <si>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</si>
  <si>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</si>
  <si>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</si>
  <si>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</si>
  <si>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</si>
  <si>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</si>
  <si>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</si>
  <si>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</si>
  <si>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</si>
  <si>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</si>
  <si>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</si>
  <si>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</si>
  <si>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</si>
  <si>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</si>
  <si>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</si>
  <si>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</si>
  <si>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</si>
  <si>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</si>
  <si>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</si>
  <si>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</si>
  <si>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</si>
  <si>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</si>
  <si>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</si>
  <si>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</si>
  <si>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</si>
  <si>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</si>
  <si>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</si>
  <si>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</si>
  <si>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</si>
  <si>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</si>
  <si>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</si>
  <si>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</si>
  <si>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</si>
  <si>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</si>
  <si>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</si>
  <si>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</si>
  <si>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</si>
  <si>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</si>
  <si>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</si>
  <si>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</si>
  <si>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</si>
  <si>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</si>
  <si>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</si>
  <si>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</si>
  <si>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</si>
  <si>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</si>
  <si>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</si>
  <si>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</si>
  <si>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</si>
  <si>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</si>
  <si>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</si>
  <si>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</si>
  <si>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</si>
  <si>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</si>
  <si>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</si>
  <si>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</si>
  <si>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</si>
  <si>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</si>
  <si>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</si>
  <si>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</si>
  <si>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</si>
  <si>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</si>
  <si>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</si>
  <si>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</si>
  <si>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</si>
  <si>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</si>
  <si>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</si>
  <si>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</si>
  <si>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</si>
  <si>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</si>
  <si>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</si>
  <si>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</si>
  <si>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</si>
  <si>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</si>
  <si>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</si>
  <si>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</si>
  <si>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</si>
  <si>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</si>
  <si>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</si>
  <si>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</si>
  <si>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</si>
  <si>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</si>
  <si>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</si>
  <si>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</si>
  <si>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</si>
  <si>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</si>
  <si>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</si>
  <si>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</si>
  <si>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</si>
  <si>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</si>
  <si>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</si>
  <si>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</si>
  <si>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</si>
  <si>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</si>
  <si>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</si>
  <si>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</si>
  <si>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</si>
  <si>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</si>
  <si>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</si>
  <si>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</si>
  <si>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</si>
  <si>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</si>
  <si>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</si>
  <si>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</si>
  <si>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</si>
  <si>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</si>
  <si>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</si>
  <si>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</si>
  <si>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</si>
  <si>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</si>
  <si>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</si>
  <si>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</si>
  <si>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</si>
  <si>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</si>
  <si>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</si>
  <si>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</si>
  <si>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</si>
  <si>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</si>
  <si>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</si>
  <si>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</si>
  <si>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</si>
  <si>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</si>
  <si>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</si>
  <si>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</si>
  <si>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</si>
  <si>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</si>
  <si>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</si>
  <si>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</si>
  <si>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</si>
  <si>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</si>
  <si>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</si>
  <si>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</si>
  <si>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</si>
  <si>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</si>
  <si>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</si>
  <si>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</si>
  <si>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</si>
  <si>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</si>
  <si>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</si>
  <si>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</si>
  <si>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</si>
  <si>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</si>
  <si>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</si>
  <si>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</si>
  <si>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</si>
  <si>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</si>
  <si>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</si>
  <si>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</si>
  <si>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</si>
  <si>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</si>
  <si>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</si>
  <si>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</si>
  <si>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</si>
  <si>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</si>
  <si>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</si>
  <si>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</si>
  <si>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</si>
  <si>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</si>
  <si>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</si>
  <si>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</si>
  <si>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</si>
  <si>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</si>
  <si>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</si>
  <si>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</si>
  <si>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</si>
  <si>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</si>
  <si>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</si>
  <si>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</si>
  <si>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</si>
  <si>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</si>
  <si>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</si>
  <si>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</si>
  <si>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</si>
  <si>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</si>
  <si>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</si>
  <si>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</si>
  <si>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</si>
  <si>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</si>
  <si>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</si>
  <si>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</si>
  <si>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</si>
  <si>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</si>
  <si>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</si>
  <si>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</si>
  <si>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</si>
  <si>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</si>
  <si>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</si>
  <si>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</si>
  <si>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</si>
  <si>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</si>
  <si>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</si>
  <si>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</si>
  <si>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</si>
  <si>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</si>
  <si>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</si>
  <si>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</si>
  <si>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</si>
  <si>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</si>
  <si>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</si>
  <si>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</si>
  <si>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</si>
  <si>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</si>
  <si>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</si>
  <si>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</si>
  <si>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</si>
  <si>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</si>
  <si>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</si>
  <si>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</si>
  <si>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</si>
  <si>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</si>
  <si>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</si>
  <si>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</si>
  <si>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</si>
  <si>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</si>
  <si>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</si>
  <si>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</si>
  <si>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</si>
  <si>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</si>
  <si>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</si>
  <si>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</si>
  <si>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</si>
  <si>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</si>
  <si>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</si>
  <si>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</si>
  <si>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</si>
  <si>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</si>
  <si>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</si>
  <si>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</si>
  <si>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</si>
  <si>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</si>
  <si>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</si>
  <si>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</si>
  <si>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</si>
  <si>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</si>
  <si>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</si>
  <si>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</si>
  <si>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</si>
  <si>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</si>
  <si>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</si>
  <si>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</si>
  <si>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</si>
  <si>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</si>
  <si>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</si>
  <si>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</si>
  <si>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</si>
  <si>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</si>
  <si>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</si>
  <si>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</si>
  <si>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</si>
  <si>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</si>
  <si>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</si>
  <si>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</si>
  <si>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</si>
  <si>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</si>
  <si>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</si>
  <si>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</si>
  <si>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</si>
  <si>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</si>
  <si>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</si>
  <si>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</si>
  <si>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</si>
  <si>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</si>
  <si>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</si>
  <si>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</si>
  <si>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</si>
  <si>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</si>
  <si>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</si>
  <si>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</si>
  <si>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</si>
  <si>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</si>
  <si>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</si>
  <si>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</si>
  <si>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</si>
  <si>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</si>
  <si>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</si>
  <si>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</si>
  <si>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</si>
  <si>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</si>
  <si>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</si>
  <si>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</si>
  <si>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</si>
  <si>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</si>
  <si>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</si>
  <si>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</si>
  <si>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</si>
  <si>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</si>
  <si>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</si>
  <si>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</si>
  <si>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</si>
  <si>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</si>
  <si>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</si>
  <si>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</si>
  <si>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</si>
  <si>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</si>
  <si>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</si>
  <si>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</si>
  <si>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</si>
  <si>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</si>
  <si>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</si>
  <si>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</si>
  <si>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</si>
  <si>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</si>
  <si>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</si>
  <si>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</si>
  <si>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</si>
  <si>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</si>
  <si>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</si>
  <si>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</si>
  <si>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</si>
  <si>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</si>
  <si>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</si>
  <si>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</si>
  <si>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</si>
  <si>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</si>
  <si>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</si>
  <si>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</si>
  <si>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</si>
  <si>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</si>
  <si>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</si>
  <si>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</si>
  <si>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</si>
  <si>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</si>
  <si>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</si>
  <si>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</si>
  <si>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</si>
  <si>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</si>
  <si>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</si>
  <si>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</si>
  <si>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</si>
  <si>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</si>
  <si>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</si>
  <si>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</si>
  <si>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</si>
  <si>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</si>
  <si>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</si>
  <si>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</si>
  <si>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</si>
  <si>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</si>
  <si>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</si>
  <si>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</si>
  <si>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</si>
  <si>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</si>
  <si>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</si>
  <si>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</si>
  <si>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</si>
  <si>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</si>
  <si>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</si>
  <si>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</si>
  <si>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</si>
  <si>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</si>
  <si>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</si>
  <si>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</si>
  <si>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</si>
  <si>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</si>
  <si>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</si>
  <si>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</si>
  <si>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</si>
  <si>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</si>
  <si>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</si>
  <si>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</si>
  <si>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</si>
  <si>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</si>
  <si>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</si>
  <si>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</si>
  <si>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</si>
  <si>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</si>
  <si>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</si>
  <si>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</si>
  <si>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</si>
  <si>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</si>
  <si>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</si>
  <si>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</si>
  <si>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</si>
  <si>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</si>
  <si>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</si>
  <si>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</si>
  <si>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</si>
  <si>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</si>
  <si>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</si>
  <si>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</si>
  <si>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</si>
  <si>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</si>
  <si>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</si>
  <si>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</si>
  <si>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</si>
  <si>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</si>
  <si>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</si>
  <si>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</si>
  <si>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</si>
  <si>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</si>
  <si>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</si>
  <si>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</si>
  <si>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</si>
  <si>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</si>
  <si>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</si>
  <si>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</si>
  <si>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</si>
  <si>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</si>
  <si>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</si>
  <si>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</si>
  <si>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</si>
  <si>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</si>
  <si>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</si>
  <si>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</si>
  <si>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</si>
  <si>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</si>
  <si>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</si>
  <si>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</si>
  <si>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</si>
  <si>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</si>
  <si>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</si>
  <si>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</si>
  <si>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</si>
  <si>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</si>
  <si>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</si>
  <si>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</si>
  <si>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</si>
  <si>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</si>
  <si>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</si>
  <si>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</si>
  <si>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</si>
  <si>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</si>
  <si>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</si>
  <si>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</si>
  <si>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</si>
  <si>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</si>
  <si>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</si>
  <si>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</si>
  <si>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</si>
  <si>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</si>
  <si>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</si>
  <si>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</si>
  <si>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</si>
  <si>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</si>
  <si>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</si>
  <si>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</si>
  <si>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</si>
  <si>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</si>
  <si>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</si>
  <si>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</si>
  <si>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</si>
  <si>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</si>
  <si>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</si>
  <si>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</si>
  <si>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</si>
  <si>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</si>
  <si>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</si>
  <si>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</si>
  <si>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</si>
  <si>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</si>
  <si>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</si>
  <si>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</si>
  <si>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</si>
  <si>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</si>
  <si>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</si>
  <si>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</si>
  <si>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</si>
  <si>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</si>
  <si>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</si>
  <si>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</si>
  <si>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</si>
  <si>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</si>
  <si>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</si>
  <si>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</si>
  <si>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</si>
  <si>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</si>
  <si>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</si>
  <si>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</si>
  <si>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</si>
  <si>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</si>
  <si>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</si>
  <si>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</si>
  <si>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</si>
  <si>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</si>
  <si>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</si>
  <si>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</si>
  <si>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</si>
  <si>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</si>
  <si>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</si>
  <si>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</si>
  <si>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</si>
  <si>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</si>
  <si>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</si>
  <si>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</si>
  <si>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</si>
  <si>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</si>
  <si>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</si>
  <si>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</si>
  <si>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</si>
  <si>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</si>
  <si>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</si>
  <si>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</si>
  <si>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</si>
  <si>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</si>
  <si>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</si>
  <si>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</si>
  <si>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</si>
  <si>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</si>
  <si>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</si>
  <si>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</si>
  <si>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</si>
  <si>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</si>
  <si>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</si>
  <si>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</si>
  <si>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</si>
  <si>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</si>
  <si>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</si>
  <si>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</si>
  <si>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</si>
  <si>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</si>
  <si>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</si>
  <si>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</si>
  <si>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</si>
  <si>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</si>
  <si>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</si>
  <si>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</si>
  <si>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</si>
  <si>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</si>
  <si>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</si>
  <si>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</si>
  <si>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</si>
  <si>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</si>
  <si>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</si>
  <si>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</si>
  <si>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</si>
  <si>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</si>
  <si>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</si>
  <si>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</si>
  <si>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</si>
  <si>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</si>
  <si>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</si>
  <si>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</si>
  <si>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</si>
  <si>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</si>
  <si>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</si>
  <si>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</si>
  <si>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</si>
  <si>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</si>
  <si>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</si>
  <si>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</si>
  <si>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</si>
  <si>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</si>
  <si>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</si>
  <si>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</si>
  <si>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</si>
  <si>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</si>
  <si>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</si>
  <si>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</si>
  <si>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</si>
  <si>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</si>
  <si>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</si>
  <si>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</si>
  <si>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</si>
  <si>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</si>
  <si>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</si>
  <si>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</si>
  <si>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</si>
  <si>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</si>
  <si>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</si>
  <si>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</si>
  <si>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</si>
  <si>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</si>
  <si>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</si>
  <si>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</si>
  <si>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</si>
  <si>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</si>
  <si>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</si>
  <si>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</si>
  <si>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</si>
  <si>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</si>
  <si>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</si>
  <si>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</si>
  <si>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</si>
  <si>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</si>
  <si>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</si>
  <si>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</si>
  <si>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</si>
  <si>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</si>
  <si>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</si>
  <si>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</si>
  <si>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</si>
  <si>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</si>
  <si>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</si>
  <si>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</si>
  <si>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</si>
  <si>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</si>
  <si>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</si>
  <si>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</si>
  <si>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</si>
  <si>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</si>
  <si>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</si>
  <si>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</si>
  <si>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</si>
  <si>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</si>
  <si>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</si>
  <si>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</si>
  <si>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</si>
  <si>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</si>
  <si>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</si>
  <si>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</si>
  <si>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</si>
  <si>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</si>
  <si>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</si>
  <si>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</si>
  <si>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</si>
  <si>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</si>
  <si>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</si>
  <si>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</si>
  <si>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</si>
  <si>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</si>
  <si>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</si>
  <si>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</si>
  <si>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</si>
  <si>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</si>
  <si>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</si>
  <si>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</si>
  <si>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</si>
  <si>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</si>
  <si>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</si>
  <si>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</si>
  <si>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</si>
  <si>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</si>
  <si>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</si>
  <si>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</si>
  <si>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</si>
  <si>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</si>
  <si>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</si>
  <si>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</si>
  <si>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</si>
  <si>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</si>
  <si>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</si>
  <si>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</si>
  <si>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</si>
  <si>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</si>
  <si>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</si>
  <si>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</si>
  <si>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</si>
  <si>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</si>
  <si>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</si>
  <si>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</si>
  <si>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</si>
  <si>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</si>
  <si>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</si>
  <si>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</si>
  <si>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</si>
  <si>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</si>
  <si>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</si>
  <si>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</si>
  <si>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</si>
  <si>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</si>
  <si>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</si>
  <si>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</si>
  <si>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</si>
  <si>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</si>
  <si>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</si>
  <si>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</si>
  <si>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</si>
  <si>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</si>
  <si>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</si>
  <si>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</si>
  <si>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</si>
  <si>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</si>
  <si>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</si>
  <si>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</si>
  <si>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</si>
  <si>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</si>
  <si>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</si>
  <si>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</si>
  <si>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</si>
  <si>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</si>
  <si>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</si>
  <si>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</si>
  <si>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</si>
  <si>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</si>
  <si>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</si>
  <si>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</si>
  <si>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</si>
  <si>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</si>
  <si>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</si>
  <si>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</si>
  <si>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</si>
  <si>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</si>
  <si>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</si>
  <si>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</si>
  <si>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</si>
  <si>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</si>
  <si>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</si>
  <si>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</si>
  <si>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</si>
  <si>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</si>
  <si>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</si>
  <si>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</si>
  <si>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</si>
  <si>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</si>
  <si>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</si>
  <si>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</si>
  <si>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</si>
  <si>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</si>
  <si>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</si>
  <si>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</si>
  <si>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</si>
  <si>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</si>
  <si>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</si>
  <si>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</si>
  <si>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</si>
  <si>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</si>
  <si>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</si>
  <si>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</si>
  <si>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</si>
  <si>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</si>
  <si>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</si>
  <si>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</si>
  <si>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</si>
  <si>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</si>
  <si>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</si>
  <si>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</si>
  <si>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</si>
  <si>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</si>
  <si>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Adfm. Y Finanzas</t>
  </si>
  <si>
    <t>043-2404050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</si>
</sst>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738428</v>
      </c>
      <c r="H17" s="76">
        <f>SUM(H18:H21)</f>
        <v>573740</v>
      </c>
      <c r="I17" s="76">
        <f>SUM(I18:I21)</f>
        <v>2848454</v>
      </c>
      <c r="J17" s="76">
        <f>SUM(J18:J21)</f>
        <v>16843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330225</v>
      </c>
      <c r="H18" s="80">
        <v>261323</v>
      </c>
      <c r="I18" s="80">
        <v>910117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132365</v>
      </c>
      <c r="H19" s="80">
        <v>214945</v>
      </c>
      <c r="I19" s="80">
        <v>1116929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120379</v>
      </c>
      <c r="H20" s="80">
        <v>97472</v>
      </c>
      <c r="I20" s="80">
        <v>821408</v>
      </c>
      <c r="J20" s="80">
        <v>16843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155459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641696</v>
      </c>
      <c r="H22" s="76">
        <f>SUM(H23:H34)</f>
        <v>138653</v>
      </c>
      <c r="I22" s="76">
        <f>SUM(I23:I34)</f>
        <v>452298</v>
      </c>
      <c r="J22" s="76">
        <f>SUM(J23:J34)</f>
        <v>2269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14005</v>
      </c>
      <c r="H23" s="80">
        <v>2054</v>
      </c>
      <c r="I23" s="80">
        <v>10948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6835</v>
      </c>
      <c r="H24" s="80">
        <v>4451</v>
      </c>
      <c r="I24" s="80">
        <v>21707</v>
      </c>
      <c r="J24" s="80">
        <v>359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39123</v>
      </c>
      <c r="H25" s="80">
        <v>7055</v>
      </c>
      <c r="I25" s="80">
        <v>13991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58363</v>
      </c>
      <c r="H26" s="80">
        <v>65632</v>
      </c>
      <c r="I26" s="80">
        <v>183497</v>
      </c>
      <c r="J26" s="80">
        <v>432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197504</v>
      </c>
      <c r="H27" s="80">
        <v>12997</v>
      </c>
      <c r="I27" s="80">
        <v>66738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21798</v>
      </c>
      <c r="H28" s="80">
        <v>9497</v>
      </c>
      <c r="I28" s="80">
        <v>50957</v>
      </c>
      <c r="J28" s="80">
        <v>750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10925</v>
      </c>
      <c r="H29" s="80">
        <v>3486</v>
      </c>
      <c r="I29" s="80">
        <v>19057</v>
      </c>
      <c r="J29" s="80">
        <v>100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240752</v>
      </c>
      <c r="H30" s="80">
        <v>16454</v>
      </c>
      <c r="I30" s="80">
        <v>46590</v>
      </c>
      <c r="J30" s="80">
        <v>190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34974</v>
      </c>
      <c r="H31" s="80">
        <v>2363</v>
      </c>
      <c r="I31" s="80">
        <v>726</v>
      </c>
      <c r="J31" s="80">
        <v>107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3933</v>
      </c>
      <c r="H32" s="80">
        <v>2076</v>
      </c>
      <c r="I32" s="80">
        <v>4435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7983</v>
      </c>
      <c r="H33" s="80">
        <v>9529</v>
      </c>
      <c r="I33" s="80">
        <v>31865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5501</v>
      </c>
      <c r="H34" s="80">
        <v>3059</v>
      </c>
      <c r="I34" s="80">
        <v>1787</v>
      </c>
      <c r="J34" s="80">
        <v>331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44011</v>
      </c>
      <c r="H35" s="76">
        <f>SUM(H36:H37)</f>
        <v>26029</v>
      </c>
      <c r="I35" s="76">
        <f>SUM(I36:I37)</f>
        <v>93704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25145</v>
      </c>
      <c r="H36" s="80">
        <v>26029</v>
      </c>
      <c r="I36" s="80">
        <v>93704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18866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502331</v>
      </c>
      <c r="H38" s="76">
        <f>SUM(H39:H44)</f>
        <v>44535</v>
      </c>
      <c r="I38" s="76">
        <f>SUM(I39:I44)</f>
        <v>5914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196356</v>
      </c>
      <c r="H39" s="80">
        <v>44535</v>
      </c>
      <c r="I39" s="80">
        <v>5914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305975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6373</v>
      </c>
      <c r="H47" s="76">
        <f>SUM(H48:H50)</f>
        <v>0</v>
      </c>
      <c r="I47" s="76">
        <f>SUM(I48:I50)</f>
        <v>1989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749</v>
      </c>
      <c r="H48" s="80">
        <v>0</v>
      </c>
      <c r="I48" s="80">
        <v>1989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2717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2907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11045</v>
      </c>
      <c r="H51" s="76">
        <f>SUM(H52:H59)</f>
        <v>39135</v>
      </c>
      <c r="I51" s="76">
        <f>SUM(I52:I59)</f>
        <v>118227</v>
      </c>
      <c r="J51" s="76">
        <f>SUM(J52:J59)</f>
        <v>136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15470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31285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4845</v>
      </c>
      <c r="H55" s="80">
        <v>1803</v>
      </c>
      <c r="I55" s="80">
        <v>21343</v>
      </c>
      <c r="J55" s="80">
        <v>136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1105</v>
      </c>
      <c r="H56" s="80">
        <v>5174</v>
      </c>
      <c r="I56" s="80">
        <v>26044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5095</v>
      </c>
      <c r="H57" s="80">
        <v>873</v>
      </c>
      <c r="I57" s="80">
        <v>50626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4744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135707</v>
      </c>
      <c r="H65" s="76">
        <f>H66+H67+H68</f>
        <v>350</v>
      </c>
      <c r="I65" s="76">
        <f>I66+I67+I68</f>
        <v>0</v>
      </c>
      <c r="J65" s="76">
        <f>J66+J67+J68</f>
        <v>1742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25319</v>
      </c>
      <c r="H66" s="80">
        <v>350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110388</v>
      </c>
      <c r="H67" s="80">
        <v>0</v>
      </c>
      <c r="I67" s="80">
        <v>0</v>
      </c>
      <c r="J67" s="80">
        <v>1742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27725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27725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62218</v>
      </c>
      <c r="H81" s="76">
        <f>SUM(H82:H85)</f>
        <v>0</v>
      </c>
      <c r="I81" s="76">
        <f>SUM(I82:I85)</f>
        <v>63202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62218</v>
      </c>
      <c r="H85" s="80">
        <v>0</v>
      </c>
      <c r="I85" s="80">
        <v>63202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2169534</v>
      </c>
      <c r="H87" s="17">
        <f>SUM(H17+H22+H35+H38+H45+H47+H51+H60+H65+H69+H74+H81+H86)</f>
        <v>822442</v>
      </c>
      <c r="I87" s="17">
        <f>SUM(I17+I22+I35+I38+I45+I47+I51+I60+I65+I69+I74+I81+I86)</f>
        <v>3583788</v>
      </c>
      <c r="J87" s="17">
        <f>SUM(J17+J22+J35+J38+J45+J47+J51+J60+J65+J69+J74+J81+J86)</f>
        <v>20990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NOVIEMBRE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738428</v>
      </c>
      <c r="F2">
        <f>'Gastos Mensuales Acumulados'!G18</f>
        <v>330225</v>
      </c>
      <c r="G2">
        <f>'Gastos Mensuales Acumulados'!G19</f>
        <v>132365</v>
      </c>
      <c r="H2">
        <f>'Gastos Mensuales Acumulados'!G20</f>
        <v>120379</v>
      </c>
      <c r="I2">
        <f>'Gastos Mensuales Acumulados'!G21</f>
        <v>155459</v>
      </c>
      <c r="J2">
        <f>'Gastos Mensuales Acumulados'!G22</f>
        <v>641696</v>
      </c>
      <c r="K2">
        <f>'Gastos Mensuales Acumulados'!G23</f>
        <v>14005</v>
      </c>
      <c r="L2">
        <f>'Gastos Mensuales Acumulados'!G24</f>
        <v>6835</v>
      </c>
      <c r="M2">
        <f>'Gastos Mensuales Acumulados'!G25</f>
        <v>39123</v>
      </c>
      <c r="N2">
        <f>'Gastos Mensuales Acumulados'!G26</f>
        <v>58363</v>
      </c>
      <c r="O2">
        <f>'Gastos Mensuales Acumulados'!G27</f>
        <v>197504</v>
      </c>
      <c r="P2">
        <f>'Gastos Mensuales Acumulados'!G28</f>
        <v>21798</v>
      </c>
      <c r="Q2">
        <f>'Gastos Mensuales Acumulados'!G29</f>
        <v>10925</v>
      </c>
      <c r="R2">
        <f>'Gastos Mensuales Acumulados'!G30</f>
        <v>240752</v>
      </c>
      <c r="S2">
        <f>'Gastos Mensuales Acumulados'!G31</f>
        <v>34974</v>
      </c>
      <c r="T2">
        <f>'Gastos Mensuales Acumulados'!G32</f>
        <v>3933</v>
      </c>
      <c r="U2">
        <f>'Gastos Mensuales Acumulados'!G33</f>
        <v>7983</v>
      </c>
      <c r="V2">
        <f>'Gastos Mensuales Acumulados'!G34</f>
        <v>5501</v>
      </c>
      <c r="W2">
        <f>'Gastos Mensuales Acumulados'!G35</f>
        <v>44011</v>
      </c>
      <c r="X2">
        <f>'Gastos Mensuales Acumulados'!G36</f>
        <v>25145</v>
      </c>
      <c r="Y2">
        <f>'Gastos Mensuales Acumulados'!G37</f>
        <v>18866</v>
      </c>
      <c r="Z2">
        <f>'Gastos Mensuales Acumulados'!G38</f>
        <v>502331</v>
      </c>
      <c r="AA2">
        <f>'Gastos Mensuales Acumulados'!G39</f>
        <v>196356</v>
      </c>
      <c r="AB2">
        <f>'Gastos Mensuales Acumulados'!G40</f>
        <v>305975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6373</v>
      </c>
      <c r="AJ2">
        <f>'Gastos Mensuales Acumulados'!G48</f>
        <v>749</v>
      </c>
      <c r="AK2">
        <f>'Gastos Mensuales Acumulados'!G49</f>
        <v>2717</v>
      </c>
      <c r="AL2">
        <f>'Gastos Mensuales Acumulados'!G50</f>
        <v>2907</v>
      </c>
      <c r="AM2">
        <f>'Gastos Mensuales Acumulados'!G51</f>
        <v>11045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4845</v>
      </c>
      <c r="AR2">
        <f>'Gastos Mensuales Acumulados'!G56</f>
        <v>1105</v>
      </c>
      <c r="AS2">
        <f>'Gastos Mensuales Acumulados'!G57</f>
        <v>5095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135707</v>
      </c>
      <c r="BB2">
        <f>'Gastos Mensuales Acumulados'!G66</f>
        <v>25319</v>
      </c>
      <c r="BC2">
        <f>'Gastos Mensuales Acumulados'!G67</f>
        <v>110388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27725</v>
      </c>
      <c r="BK2">
        <f>'Gastos Mensuales Acumulados'!G75</f>
        <v>0</v>
      </c>
      <c r="BL2">
        <f>'Gastos Mensuales Acumulados'!G76</f>
        <v>27725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62218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62218</v>
      </c>
      <c r="BV2">
        <f>'Gastos Mensuales Acumulados'!G86</f>
        <v>0</v>
      </c>
      <c r="BW2">
        <f>'Gastos Mensuales Acumulados'!G87</f>
        <v>2169534</v>
      </c>
      <c r="BX2" t="str">
        <f>+'Gastos Mensuales Acumulados'!$F$9</f>
        <v>Mario Wohlk Caro</v>
      </c>
      <c r="BY2" t="str">
        <f>+'Gastos Mensuales Acumulados'!$F$10</f>
        <v>Director Adfm. Y Finanzas</v>
      </c>
      <c r="BZ2" t="str">
        <f>+'Gastos Mensuales Acumulados'!$F$11</f>
        <v>043-2404050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573740</v>
      </c>
      <c r="F3">
        <f>'Gastos Mensuales Acumulados'!H18</f>
        <v>261323</v>
      </c>
      <c r="G3">
        <f>'Gastos Mensuales Acumulados'!H19</f>
        <v>214945</v>
      </c>
      <c r="H3">
        <f>'Gastos Mensuales Acumulados'!H20</f>
        <v>97472</v>
      </c>
      <c r="I3">
        <f>'Gastos Mensuales Acumulados'!H21</f>
        <v>0</v>
      </c>
      <c r="J3">
        <f>'Gastos Mensuales Acumulados'!H22</f>
        <v>138653</v>
      </c>
      <c r="K3">
        <f>'Gastos Mensuales Acumulados'!H23</f>
        <v>2054</v>
      </c>
      <c r="L3">
        <f>'Gastos Mensuales Acumulados'!H24</f>
        <v>4451</v>
      </c>
      <c r="M3">
        <f>'Gastos Mensuales Acumulados'!H25</f>
        <v>7055</v>
      </c>
      <c r="N3">
        <f>'Gastos Mensuales Acumulados'!H26</f>
        <v>65632</v>
      </c>
      <c r="O3">
        <f>'Gastos Mensuales Acumulados'!H27</f>
        <v>12997</v>
      </c>
      <c r="P3">
        <f>'Gastos Mensuales Acumulados'!H28</f>
        <v>9497</v>
      </c>
      <c r="Q3">
        <f>'Gastos Mensuales Acumulados'!H29</f>
        <v>3486</v>
      </c>
      <c r="R3">
        <f>'Gastos Mensuales Acumulados'!H30</f>
        <v>16454</v>
      </c>
      <c r="S3">
        <f>'Gastos Mensuales Acumulados'!H31</f>
        <v>2363</v>
      </c>
      <c r="T3">
        <f>'Gastos Mensuales Acumulados'!H32</f>
        <v>2076</v>
      </c>
      <c r="U3">
        <f>'Gastos Mensuales Acumulados'!H33</f>
        <v>9529</v>
      </c>
      <c r="V3">
        <f>'Gastos Mensuales Acumulados'!H34</f>
        <v>3059</v>
      </c>
      <c r="W3">
        <f>'Gastos Mensuales Acumulados'!H35</f>
        <v>26029</v>
      </c>
      <c r="X3">
        <f>'Gastos Mensuales Acumulados'!H36</f>
        <v>26029</v>
      </c>
      <c r="Y3">
        <f>'Gastos Mensuales Acumulados'!H37</f>
        <v>0</v>
      </c>
      <c r="Z3">
        <f>'Gastos Mensuales Acumulados'!H38</f>
        <v>44535</v>
      </c>
      <c r="AA3">
        <f>'Gastos Mensuales Acumulados'!H39</f>
        <v>44535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39135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31285</v>
      </c>
      <c r="AQ3">
        <f>'Gastos Mensuales Acumulados'!H55</f>
        <v>1803</v>
      </c>
      <c r="AR3">
        <f>'Gastos Mensuales Acumulados'!H56</f>
        <v>5174</v>
      </c>
      <c r="AS3">
        <f>'Gastos Mensuales Acumulados'!H57</f>
        <v>873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350</v>
      </c>
      <c r="BB3">
        <f>'Gastos Mensuales Acumulados'!H66</f>
        <v>350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822442</v>
      </c>
      <c r="BX3" t="str">
        <f>+'Gastos Mensuales Acumulados'!$F$9</f>
        <v>Mario Wohlk Caro</v>
      </c>
      <c r="BY3" t="str">
        <f>+'Gastos Mensuales Acumulados'!$F$10</f>
        <v>Director Adfm. Y Finanzas</v>
      </c>
      <c r="BZ3" t="str">
        <f>+'Gastos Mensuales Acumulados'!$F$11</f>
        <v>043-2404050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2848454</v>
      </c>
      <c r="F4">
        <f>'Gastos Mensuales Acumulados'!I18</f>
        <v>910117</v>
      </c>
      <c r="G4">
        <f>'Gastos Mensuales Acumulados'!I19</f>
        <v>1116929</v>
      </c>
      <c r="H4">
        <f>'Gastos Mensuales Acumulados'!I20</f>
        <v>821408</v>
      </c>
      <c r="I4">
        <f>'Gastos Mensuales Acumulados'!I21</f>
        <v>0</v>
      </c>
      <c r="J4">
        <f>'Gastos Mensuales Acumulados'!I22</f>
        <v>452298</v>
      </c>
      <c r="K4">
        <f>'Gastos Mensuales Acumulados'!I23</f>
        <v>10948</v>
      </c>
      <c r="L4">
        <f>'Gastos Mensuales Acumulados'!I24</f>
        <v>21707</v>
      </c>
      <c r="M4">
        <f>'Gastos Mensuales Acumulados'!I25</f>
        <v>13991</v>
      </c>
      <c r="N4">
        <f>'Gastos Mensuales Acumulados'!I26</f>
        <v>183497</v>
      </c>
      <c r="O4">
        <f>'Gastos Mensuales Acumulados'!I27</f>
        <v>66738</v>
      </c>
      <c r="P4">
        <f>'Gastos Mensuales Acumulados'!I28</f>
        <v>50957</v>
      </c>
      <c r="Q4">
        <f>'Gastos Mensuales Acumulados'!I29</f>
        <v>19057</v>
      </c>
      <c r="R4">
        <f>'Gastos Mensuales Acumulados'!I30</f>
        <v>46590</v>
      </c>
      <c r="S4">
        <f>'Gastos Mensuales Acumulados'!I31</f>
        <v>726</v>
      </c>
      <c r="T4">
        <f>'Gastos Mensuales Acumulados'!I32</f>
        <v>4435</v>
      </c>
      <c r="U4">
        <f>'Gastos Mensuales Acumulados'!I33</f>
        <v>31865</v>
      </c>
      <c r="V4">
        <f>'Gastos Mensuales Acumulados'!I34</f>
        <v>1787</v>
      </c>
      <c r="W4">
        <f>'Gastos Mensuales Acumulados'!I35</f>
        <v>93704</v>
      </c>
      <c r="X4">
        <f>'Gastos Mensuales Acumulados'!I36</f>
        <v>93704</v>
      </c>
      <c r="Y4">
        <f>'Gastos Mensuales Acumulados'!I37</f>
        <v>0</v>
      </c>
      <c r="Z4">
        <f>'Gastos Mensuales Acumulados'!I38</f>
        <v>5914</v>
      </c>
      <c r="AA4">
        <f>'Gastos Mensuales Acumulados'!I39</f>
        <v>5914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1989</v>
      </c>
      <c r="AJ4">
        <f>'Gastos Mensuales Acumulados'!I48</f>
        <v>1989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118227</v>
      </c>
      <c r="AN4">
        <f>'Gastos Mensuales Acumulados'!I52</f>
        <v>0</v>
      </c>
      <c r="AO4">
        <f>'Gastos Mensuales Acumulados'!I53</f>
        <v>15470</v>
      </c>
      <c r="AP4">
        <f>'Gastos Mensuales Acumulados'!I54</f>
        <v>0</v>
      </c>
      <c r="AQ4">
        <f>'Gastos Mensuales Acumulados'!I55</f>
        <v>21343</v>
      </c>
      <c r="AR4">
        <f>'Gastos Mensuales Acumulados'!I56</f>
        <v>26044</v>
      </c>
      <c r="AS4">
        <f>'Gastos Mensuales Acumulados'!I57</f>
        <v>50626</v>
      </c>
      <c r="AT4">
        <f>'Gastos Mensuales Acumulados'!I58</f>
        <v>4744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63202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63202</v>
      </c>
      <c r="BV4">
        <f>'Gastos Mensuales Acumulados'!I86</f>
        <v>0</v>
      </c>
      <c r="BW4">
        <f>'Gastos Mensuales Acumulados'!I87</f>
        <v>3583788</v>
      </c>
      <c r="BX4" t="str">
        <f>+'Gastos Mensuales Acumulados'!$F$9</f>
        <v>Mario Wohlk Caro</v>
      </c>
      <c r="BY4" t="str">
        <f>+'Gastos Mensuales Acumulados'!$F$10</f>
        <v>Director Adfm. Y Finanzas</v>
      </c>
      <c r="BZ4" t="str">
        <f>+'Gastos Mensuales Acumulados'!$F$11</f>
        <v>043-2404050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16843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16843</v>
      </c>
      <c r="I5">
        <f>'Gastos Mensuales Acumulados'!J21</f>
        <v>0</v>
      </c>
      <c r="J5">
        <f>'Gastos Mensuales Acumulados'!J22</f>
        <v>2269</v>
      </c>
      <c r="K5">
        <f>'Gastos Mensuales Acumulados'!J23</f>
        <v>0</v>
      </c>
      <c r="L5">
        <f>'Gastos Mensuales Acumulados'!J24</f>
        <v>359</v>
      </c>
      <c r="M5">
        <f>'Gastos Mensuales Acumulados'!J25</f>
        <v>0</v>
      </c>
      <c r="N5">
        <f>'Gastos Mensuales Acumulados'!J26</f>
        <v>432</v>
      </c>
      <c r="O5">
        <f>'Gastos Mensuales Acumulados'!J27</f>
        <v>0</v>
      </c>
      <c r="P5">
        <f>'Gastos Mensuales Acumulados'!J28</f>
        <v>750</v>
      </c>
      <c r="Q5">
        <f>'Gastos Mensuales Acumulados'!J29</f>
        <v>100</v>
      </c>
      <c r="R5">
        <f>'Gastos Mensuales Acumulados'!J30</f>
        <v>190</v>
      </c>
      <c r="S5">
        <f>'Gastos Mensuales Acumulados'!J31</f>
        <v>107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331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136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136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1742</v>
      </c>
      <c r="BB5">
        <f>'Gastos Mensuales Acumulados'!J66</f>
        <v>0</v>
      </c>
      <c r="BC5">
        <f>'Gastos Mensuales Acumulados'!J67</f>
        <v>1742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20990</v>
      </c>
      <c r="BX5" t="str">
        <f>+'Gastos Mensuales Acumulados'!$F$9</f>
        <v>Mario Wohlk Caro</v>
      </c>
      <c r="BY5" t="str">
        <f>+'Gastos Mensuales Acumulados'!$F$10</f>
        <v>Director Adfm. Y Finanzas</v>
      </c>
      <c r="BZ5" t="str">
        <f>+'Gastos Mensuales Acumulados'!$F$11</f>
        <v>043-2404050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2015-02-09T13:35:44Z</dcterms:modified>
  <cp:category/>
  <cp:version/>
  <cp:contentType/>
  <cp:contentStatus/>
</cp:coreProperties>
</file>