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040" windowHeight="4305" firstSheet="4" activeTab="4"/>
  </bookViews>
  <sheets>
    <sheet name="Hoja1" sheetId="1" state="hidden" r:id="rId1"/>
    <sheet name="Hoja2" sheetId="2" state="hidden" r:id="rId2"/>
    <sheet name="2009-2010" sheetId="3" state="hidden" r:id="rId3"/>
    <sheet name="2012-2013" sheetId="4" state="hidden" r:id="rId4"/>
    <sheet name="2013-2014" sheetId="5" r:id="rId5"/>
  </sheets>
  <definedNames/>
  <calcPr fullCalcOnLoad="1"/>
</workbook>
</file>

<file path=xl/sharedStrings.xml><?xml version="1.0" encoding="utf-8"?>
<sst xmlns="http://schemas.openxmlformats.org/spreadsheetml/2006/main" count="665" uniqueCount="41">
  <si>
    <t>I. MUNICIPALIDAD DE TUCAPEL</t>
  </si>
  <si>
    <t>DEPTO. COMUNAL DE SALUD</t>
  </si>
  <si>
    <t>Nivel</t>
  </si>
  <si>
    <t>CATEGORIAS</t>
  </si>
  <si>
    <t>A</t>
  </si>
  <si>
    <t>B</t>
  </si>
  <si>
    <t>C</t>
  </si>
  <si>
    <t>D</t>
  </si>
  <si>
    <t>E</t>
  </si>
  <si>
    <t>F</t>
  </si>
  <si>
    <t>Médico cirujano</t>
  </si>
  <si>
    <t>Farmaceuticos</t>
  </si>
  <si>
    <t>Bioquímicos</t>
  </si>
  <si>
    <t>Otros</t>
  </si>
  <si>
    <t>Profesionales</t>
  </si>
  <si>
    <t>Técnicos de</t>
  </si>
  <si>
    <t>Superior</t>
  </si>
  <si>
    <t>Salud</t>
  </si>
  <si>
    <t>Administrativos</t>
  </si>
  <si>
    <t>de Salud</t>
  </si>
  <si>
    <t xml:space="preserve">Auxiliar de </t>
  </si>
  <si>
    <t>servicios</t>
  </si>
  <si>
    <t>Químico Farm.</t>
  </si>
  <si>
    <t>Cirujano dent.</t>
  </si>
  <si>
    <t>ESCALA DE SUELDO BASE MINIMO NACIONAL ENERO - NOVIEMBRE 1995</t>
  </si>
  <si>
    <t>ESCALA DE SUELDO BASE MINIMO NACIONAL DIC 1995 - NOVIEMBRE 1996 (REAJ. 11% DIC 1995)</t>
  </si>
  <si>
    <t>ESCALA DE SUELDO BASE MINIMO NACIONAL DIC 1996 - NOVIEMBRE 1997 (REAJ. 9,9% DIC 1996)</t>
  </si>
  <si>
    <t>ESCALA DE SUELDO BASE MINIMO NACIONAL DIC 1997 - NOVIEMBRE 1998 (REAJ. 6% DIC 1997)</t>
  </si>
  <si>
    <t>ESCALA DE SUELDO BASE MINIMO NACIONAL DIC 1998 - NOVIEMBRE 1999 (REAJ.  5% DIC 1998)</t>
  </si>
  <si>
    <t>ESCALA DE SUELDO BASE MINIMO NACIONAL DIC 1999 - NOVIEMBRE 2000 (REAJ.  4,9% DIC 1999)</t>
  </si>
  <si>
    <t>ESCALA DE SUELDO BASE MINIMO NACIONAL DIC 2000 - NOVIEMBRE 2001 (REAJ.  4,3 DIC 2000)</t>
  </si>
  <si>
    <t>ESCALA DE SUELDO BASE MINIMO NACIONAL DIC 2001 - NOVIEMBRE 2002 (REAJ.  4,3 DIC 2001)</t>
  </si>
  <si>
    <t>ESCALA DE SUELDO BASE MINIMO NACIONAL DIC 2002 - NOVIEMBRE 2003 (REAJ.  3,0% DIC 2002)</t>
  </si>
  <si>
    <t>ESCALA DE SUELDO BASE MINIMO NACIONAL DIC 2009 - NOVIEMBRE 2010 (REAJ.  4,5% DIC 2009)</t>
  </si>
  <si>
    <t>ESCALA DE SUELDO BASE MINIMO NACIONAL DIC 2008 - NOVIEMBRE 2009 (REAJ.  10% DIC 2008)</t>
  </si>
  <si>
    <t>ESCALA DE SUELDO BASE MINIMO NACIONAL DIC 2010 - NOVIEMBRE 2011 (REAJ.  4,2% DIC 2010)</t>
  </si>
  <si>
    <t>TEC. PARAMEDICO NIVEL 15</t>
  </si>
  <si>
    <t>CHOFER NIVEL 15</t>
  </si>
  <si>
    <t>ESCALA DE SUELDO BASE MINIMO NACIONAL DIC 2003 - NOVIEMBRE 2004 (REAJ.  2,7% DIC 2003)</t>
  </si>
  <si>
    <t>ESCALA DE SUELDO BASE MINIMO NACIONAL DIC 2004 - NOVIEMBRE 2005 (REAJ.  3,5% DIC 2004)</t>
  </si>
  <si>
    <t>ESCALA DE SUELDO BASE MINIMO NACIONAL DIC 2013 - NOVIEMBRE 2014 (REAJ. 5% DIC 2013)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</si>
</sst>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_-* #,##0.0_-;\-* #,##0.0_-;_-* &quot;-&quot;??_-;_-@_-"/>
    <numFmt numFmtId="190" formatCode="_-* #,##0_-;\-* #,##0_-;_-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190" fontId="0" fillId="0" borderId="0" xfId="46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zoomScalePageLayoutView="0" workbookViewId="0" topLeftCell="A1">
      <selection activeCell="B42" sqref="B42"/>
    </sheetView>
  </sheetViews>
  <sheetFormatPr defaultColWidth="11.421875" defaultRowHeight="12.75"/>
  <cols>
    <col min="2" max="2" width="13.7109375" style="0" bestFit="1" customWidth="1"/>
  </cols>
  <sheetData>
    <row r="1" spans="1:7" ht="12.75">
      <c r="A1" s="20" t="s">
        <v>0</v>
      </c>
      <c r="B1" s="20"/>
      <c r="C1" s="20"/>
      <c r="D1" s="1"/>
      <c r="E1" s="1"/>
      <c r="F1" s="1"/>
      <c r="G1" s="1"/>
    </row>
    <row r="2" spans="1:7" ht="12.75">
      <c r="A2" s="21" t="s">
        <v>1</v>
      </c>
      <c r="B2" s="21"/>
      <c r="C2" s="2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0" t="s">
        <v>24</v>
      </c>
      <c r="B4" s="20"/>
      <c r="C4" s="20"/>
      <c r="D4" s="20"/>
      <c r="E4" s="20"/>
      <c r="F4" s="20"/>
      <c r="G4" s="20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6" t="s">
        <v>2</v>
      </c>
      <c r="B6" s="22" t="s">
        <v>3</v>
      </c>
      <c r="C6" s="23"/>
      <c r="D6" s="23"/>
      <c r="E6" s="23"/>
      <c r="F6" s="23"/>
      <c r="G6" s="24"/>
    </row>
    <row r="7" spans="1:7" ht="12.75">
      <c r="A7" s="2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ht="12.75">
      <c r="A8" s="2"/>
      <c r="B8" s="2" t="s">
        <v>10</v>
      </c>
      <c r="C8" s="2" t="s">
        <v>13</v>
      </c>
      <c r="D8" s="2" t="s">
        <v>15</v>
      </c>
      <c r="E8" s="2" t="s">
        <v>15</v>
      </c>
      <c r="F8" s="2" t="s">
        <v>18</v>
      </c>
      <c r="G8" s="2" t="s">
        <v>20</v>
      </c>
    </row>
    <row r="9" spans="1:7" ht="12.75">
      <c r="A9" s="2"/>
      <c r="B9" s="2" t="s">
        <v>11</v>
      </c>
      <c r="C9" s="2" t="s">
        <v>14</v>
      </c>
      <c r="D9" s="2" t="s">
        <v>2</v>
      </c>
      <c r="E9" s="2" t="s">
        <v>17</v>
      </c>
      <c r="F9" s="2" t="s">
        <v>19</v>
      </c>
      <c r="G9" s="2" t="s">
        <v>21</v>
      </c>
    </row>
    <row r="10" spans="1:7" ht="12.75">
      <c r="A10" s="2"/>
      <c r="B10" s="2" t="s">
        <v>22</v>
      </c>
      <c r="C10" s="2"/>
      <c r="D10" s="2" t="s">
        <v>16</v>
      </c>
      <c r="E10" s="2"/>
      <c r="F10" s="2"/>
      <c r="G10" s="2"/>
    </row>
    <row r="11" spans="1:7" ht="12.75">
      <c r="A11" s="2"/>
      <c r="B11" s="2" t="s">
        <v>12</v>
      </c>
      <c r="C11" s="2"/>
      <c r="D11" s="2"/>
      <c r="E11" s="2"/>
      <c r="F11" s="2"/>
      <c r="G11" s="2"/>
    </row>
    <row r="12" spans="1:7" ht="12.75">
      <c r="A12" s="3"/>
      <c r="B12" s="3" t="s">
        <v>23</v>
      </c>
      <c r="C12" s="3"/>
      <c r="D12" s="3"/>
      <c r="E12" s="3"/>
      <c r="F12" s="3"/>
      <c r="G12" s="3"/>
    </row>
    <row r="13" spans="1:7" ht="12.75">
      <c r="A13" s="4">
        <v>1</v>
      </c>
      <c r="B13" s="5">
        <v>384831</v>
      </c>
      <c r="C13" s="5">
        <v>292378</v>
      </c>
      <c r="D13" s="5">
        <v>148343</v>
      </c>
      <c r="E13" s="5">
        <v>125425</v>
      </c>
      <c r="F13" s="5">
        <v>119195</v>
      </c>
      <c r="G13" s="5">
        <v>99448</v>
      </c>
    </row>
    <row r="14" spans="1:7" ht="12.75">
      <c r="A14" s="4">
        <v>2</v>
      </c>
      <c r="B14" s="5">
        <v>367915.35714</v>
      </c>
      <c r="C14" s="5">
        <v>279526.21429</v>
      </c>
      <c r="D14" s="5">
        <v>141985.428571</v>
      </c>
      <c r="E14" s="5">
        <v>120049.642857</v>
      </c>
      <c r="F14" s="5">
        <v>114086.642857</v>
      </c>
      <c r="G14" s="5">
        <v>95185.928571</v>
      </c>
    </row>
    <row r="15" spans="1:7" ht="12.75">
      <c r="A15" s="4">
        <v>3</v>
      </c>
      <c r="B15" s="5">
        <v>350999.71428</v>
      </c>
      <c r="C15" s="5">
        <v>266674.42858</v>
      </c>
      <c r="D15" s="5">
        <v>135627.857142</v>
      </c>
      <c r="E15" s="5">
        <v>114674.285714</v>
      </c>
      <c r="F15" s="5">
        <v>108978.285714</v>
      </c>
      <c r="G15" s="5">
        <v>90923.857142</v>
      </c>
    </row>
    <row r="16" spans="1:7" ht="12.75">
      <c r="A16" s="4">
        <v>4</v>
      </c>
      <c r="B16" s="5">
        <v>334084.07142</v>
      </c>
      <c r="C16" s="5">
        <v>253822.64286999998</v>
      </c>
      <c r="D16" s="5">
        <v>129270.285713</v>
      </c>
      <c r="E16" s="5">
        <v>109298.928571</v>
      </c>
      <c r="F16" s="5">
        <v>103869.928571</v>
      </c>
      <c r="G16" s="5">
        <v>86661.785713</v>
      </c>
    </row>
    <row r="17" spans="1:7" ht="12.75">
      <c r="A17" s="4">
        <v>5</v>
      </c>
      <c r="B17" s="5">
        <v>317168.42856000003</v>
      </c>
      <c r="C17" s="5">
        <v>240970.85716</v>
      </c>
      <c r="D17" s="5">
        <v>122912.714284</v>
      </c>
      <c r="E17" s="5">
        <v>103923.571428</v>
      </c>
      <c r="F17" s="5">
        <v>98761.571428</v>
      </c>
      <c r="G17" s="5">
        <v>82399.714284</v>
      </c>
    </row>
    <row r="18" spans="1:7" ht="12.75">
      <c r="A18" s="4">
        <v>6</v>
      </c>
      <c r="B18" s="5">
        <v>300252.7857</v>
      </c>
      <c r="C18" s="5">
        <v>228119.07145</v>
      </c>
      <c r="D18" s="5">
        <v>116555.142855</v>
      </c>
      <c r="E18" s="5">
        <v>98548.214285</v>
      </c>
      <c r="F18" s="5">
        <v>93653.214285</v>
      </c>
      <c r="G18" s="5">
        <v>78137.642855</v>
      </c>
    </row>
    <row r="19" spans="1:7" ht="12.75">
      <c r="A19" s="4">
        <v>7</v>
      </c>
      <c r="B19" s="5">
        <v>283337.14284</v>
      </c>
      <c r="C19" s="5">
        <v>215267.28574</v>
      </c>
      <c r="D19" s="5">
        <v>110197.57142600001</v>
      </c>
      <c r="E19" s="5">
        <v>93172.857142</v>
      </c>
      <c r="F19" s="5">
        <v>88544.857142</v>
      </c>
      <c r="G19" s="5">
        <v>73875.57142600001</v>
      </c>
    </row>
    <row r="20" spans="1:7" ht="12.75">
      <c r="A20" s="4">
        <v>8</v>
      </c>
      <c r="B20" s="5">
        <v>266421.49997999996</v>
      </c>
      <c r="C20" s="5">
        <v>202415.50003</v>
      </c>
      <c r="D20" s="5">
        <v>103839.999997</v>
      </c>
      <c r="E20" s="5">
        <v>87797.49999899999</v>
      </c>
      <c r="F20" s="5">
        <v>83436.49999899999</v>
      </c>
      <c r="G20" s="5">
        <v>69613.499997</v>
      </c>
    </row>
    <row r="21" spans="1:7" ht="12.75">
      <c r="A21" s="4">
        <v>9</v>
      </c>
      <c r="B21" s="5">
        <v>249505.85712</v>
      </c>
      <c r="C21" s="5">
        <v>189563.71432</v>
      </c>
      <c r="D21" s="5">
        <v>97482.428568</v>
      </c>
      <c r="E21" s="5">
        <v>82422.14285599999</v>
      </c>
      <c r="F21" s="5">
        <v>78328.14285599999</v>
      </c>
      <c r="G21" s="5">
        <v>65351.428568</v>
      </c>
    </row>
    <row r="22" spans="1:7" ht="12.75">
      <c r="A22" s="4">
        <v>10</v>
      </c>
      <c r="B22" s="5">
        <v>232590.21426</v>
      </c>
      <c r="C22" s="5">
        <v>176711.92861</v>
      </c>
      <c r="D22" s="5">
        <v>91124.857139</v>
      </c>
      <c r="E22" s="5">
        <v>77046.78571299999</v>
      </c>
      <c r="F22" s="5">
        <v>73219.78571299999</v>
      </c>
      <c r="G22" s="5">
        <v>61089.357139</v>
      </c>
    </row>
    <row r="23" spans="1:7" ht="12.75">
      <c r="A23" s="4">
        <v>11</v>
      </c>
      <c r="B23" s="5">
        <v>215674.57140000002</v>
      </c>
      <c r="C23" s="5">
        <v>163860.1429</v>
      </c>
      <c r="D23" s="5">
        <v>84767.28571</v>
      </c>
      <c r="E23" s="5">
        <v>71671.42856999999</v>
      </c>
      <c r="F23" s="5">
        <v>68111.42856999999</v>
      </c>
      <c r="G23" s="5">
        <v>56827.285710000004</v>
      </c>
    </row>
    <row r="24" spans="1:7" ht="12.75">
      <c r="A24" s="4">
        <v>12</v>
      </c>
      <c r="B24" s="5">
        <v>198758.92854</v>
      </c>
      <c r="C24" s="5">
        <v>151008.35719</v>
      </c>
      <c r="D24" s="5">
        <v>78409.71428100001</v>
      </c>
      <c r="E24" s="5">
        <v>66296.07142699999</v>
      </c>
      <c r="F24" s="5">
        <v>63003.071426999995</v>
      </c>
      <c r="G24" s="5">
        <v>52565.21428100001</v>
      </c>
    </row>
    <row r="25" spans="1:7" ht="12.75">
      <c r="A25" s="4">
        <v>13</v>
      </c>
      <c r="B25" s="5">
        <v>181843.28568</v>
      </c>
      <c r="C25" s="5">
        <v>138156.57147999998</v>
      </c>
      <c r="D25" s="5">
        <v>72052.142852</v>
      </c>
      <c r="E25" s="5">
        <v>60920.714284</v>
      </c>
      <c r="F25" s="5">
        <v>57894.714284</v>
      </c>
      <c r="G25" s="5">
        <v>48303.142852000004</v>
      </c>
    </row>
    <row r="26" spans="1:7" ht="12.75">
      <c r="A26" s="4">
        <v>14</v>
      </c>
      <c r="B26" s="5">
        <v>164927.64282</v>
      </c>
      <c r="C26" s="5">
        <v>125304.78576999999</v>
      </c>
      <c r="D26" s="5">
        <v>65694.571423</v>
      </c>
      <c r="E26" s="5">
        <v>55545.357141</v>
      </c>
      <c r="F26" s="5">
        <v>52786.357141</v>
      </c>
      <c r="G26" s="5">
        <v>44041.071423</v>
      </c>
    </row>
    <row r="27" spans="1:7" ht="12.75">
      <c r="A27" s="4">
        <v>15</v>
      </c>
      <c r="B27" s="5">
        <v>148012</v>
      </c>
      <c r="C27" s="5">
        <v>112453</v>
      </c>
      <c r="D27" s="5">
        <v>59337</v>
      </c>
      <c r="E27" s="5">
        <v>50170</v>
      </c>
      <c r="F27" s="5">
        <v>47678</v>
      </c>
      <c r="G27" s="5">
        <v>39779</v>
      </c>
    </row>
    <row r="28" spans="1:7" ht="12.75">
      <c r="A28" s="4"/>
      <c r="B28" s="5"/>
      <c r="C28" s="5"/>
      <c r="D28" s="5"/>
      <c r="E28" s="5"/>
      <c r="F28" s="5"/>
      <c r="G28" s="5"/>
    </row>
    <row r="29" spans="1:7" ht="12.75">
      <c r="A29" s="4"/>
      <c r="B29" s="5"/>
      <c r="C29" s="5"/>
      <c r="D29" s="5"/>
      <c r="E29" s="5"/>
      <c r="F29" s="5"/>
      <c r="G29" s="5"/>
    </row>
    <row r="30" spans="1:7" ht="12.75">
      <c r="A30" s="4"/>
      <c r="B30" s="5"/>
      <c r="C30" s="5"/>
      <c r="D30" s="5"/>
      <c r="E30" s="5"/>
      <c r="F30" s="5"/>
      <c r="G30" s="5"/>
    </row>
    <row r="31" spans="1:7" ht="12.75">
      <c r="A31" s="1"/>
      <c r="B31" s="1"/>
      <c r="C31" s="1"/>
      <c r="D31" s="1"/>
      <c r="E31" s="1"/>
      <c r="F31" s="1"/>
      <c r="G31" s="1"/>
    </row>
    <row r="32" spans="1:7" ht="12.75" hidden="1">
      <c r="A32" s="1"/>
      <c r="B32" s="1"/>
      <c r="C32" s="1"/>
      <c r="D32" s="1"/>
      <c r="E32" s="1"/>
      <c r="F32" s="1"/>
      <c r="G32" s="1"/>
    </row>
    <row r="33" spans="1:7" ht="12.75">
      <c r="A33" s="20" t="s">
        <v>25</v>
      </c>
      <c r="B33" s="20"/>
      <c r="C33" s="20"/>
      <c r="D33" s="20"/>
      <c r="E33" s="20"/>
      <c r="F33" s="20"/>
      <c r="G33" s="20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6" t="s">
        <v>2</v>
      </c>
      <c r="B35" s="22" t="s">
        <v>3</v>
      </c>
      <c r="C35" s="23"/>
      <c r="D35" s="23"/>
      <c r="E35" s="23"/>
      <c r="F35" s="23"/>
      <c r="G35" s="24"/>
    </row>
    <row r="36" spans="1:7" ht="12.75">
      <c r="A36" s="2"/>
      <c r="B36" s="7" t="s">
        <v>4</v>
      </c>
      <c r="C36" s="7" t="s">
        <v>5</v>
      </c>
      <c r="D36" s="7" t="s">
        <v>6</v>
      </c>
      <c r="E36" s="7" t="s">
        <v>7</v>
      </c>
      <c r="F36" s="7" t="s">
        <v>8</v>
      </c>
      <c r="G36" s="7" t="s">
        <v>9</v>
      </c>
    </row>
    <row r="37" spans="1:7" ht="12.75">
      <c r="A37" s="2"/>
      <c r="B37" s="2" t="s">
        <v>10</v>
      </c>
      <c r="C37" s="2" t="s">
        <v>13</v>
      </c>
      <c r="D37" s="2" t="s">
        <v>15</v>
      </c>
      <c r="E37" s="2" t="s">
        <v>15</v>
      </c>
      <c r="F37" s="2" t="s">
        <v>18</v>
      </c>
      <c r="G37" s="2" t="s">
        <v>20</v>
      </c>
    </row>
    <row r="38" spans="1:7" ht="12.75">
      <c r="A38" s="2"/>
      <c r="B38" s="2" t="s">
        <v>11</v>
      </c>
      <c r="C38" s="2" t="s">
        <v>14</v>
      </c>
      <c r="D38" s="2" t="s">
        <v>2</v>
      </c>
      <c r="E38" s="2" t="s">
        <v>17</v>
      </c>
      <c r="F38" s="2" t="s">
        <v>19</v>
      </c>
      <c r="G38" s="2" t="s">
        <v>21</v>
      </c>
    </row>
    <row r="39" spans="1:7" ht="12.75">
      <c r="A39" s="2"/>
      <c r="B39" s="2" t="s">
        <v>22</v>
      </c>
      <c r="C39" s="2"/>
      <c r="D39" s="2" t="s">
        <v>16</v>
      </c>
      <c r="E39" s="2"/>
      <c r="F39" s="2"/>
      <c r="G39" s="2"/>
    </row>
    <row r="40" spans="1:7" ht="12.75">
      <c r="A40" s="2"/>
      <c r="B40" s="2" t="s">
        <v>12</v>
      </c>
      <c r="C40" s="2"/>
      <c r="D40" s="2"/>
      <c r="E40" s="2"/>
      <c r="F40" s="2"/>
      <c r="G40" s="2"/>
    </row>
    <row r="41" spans="1:7" ht="12.75">
      <c r="A41" s="3"/>
      <c r="B41" s="3" t="s">
        <v>23</v>
      </c>
      <c r="C41" s="3"/>
      <c r="D41" s="3"/>
      <c r="E41" s="3"/>
      <c r="F41" s="3"/>
      <c r="G41" s="3"/>
    </row>
    <row r="42" spans="1:7" ht="12.75">
      <c r="A42" s="4">
        <v>1</v>
      </c>
      <c r="B42" s="5">
        <f aca="true" t="shared" si="0" ref="B42:G42">B13*1.11</f>
        <v>427162.41000000003</v>
      </c>
      <c r="C42" s="5">
        <f t="shared" si="0"/>
        <v>324539.58</v>
      </c>
      <c r="D42" s="5">
        <f t="shared" si="0"/>
        <v>164660.73</v>
      </c>
      <c r="E42" s="5">
        <f t="shared" si="0"/>
        <v>139221.75</v>
      </c>
      <c r="F42" s="5">
        <f t="shared" si="0"/>
        <v>132306.45</v>
      </c>
      <c r="G42" s="5">
        <f t="shared" si="0"/>
        <v>110387.28000000001</v>
      </c>
    </row>
    <row r="43" spans="1:7" ht="12.75">
      <c r="A43" s="4">
        <v>2</v>
      </c>
      <c r="B43" s="5">
        <f>B14*1.11</f>
        <v>408386.0464254</v>
      </c>
      <c r="C43" s="5">
        <f aca="true" t="shared" si="1" ref="C43:G56">C14*1.11</f>
        <v>310274.0978619</v>
      </c>
      <c r="D43" s="5">
        <f t="shared" si="1"/>
        <v>157603.82571381002</v>
      </c>
      <c r="E43" s="5">
        <f t="shared" si="1"/>
        <v>133255.10357127</v>
      </c>
      <c r="F43" s="5">
        <f t="shared" si="1"/>
        <v>126636.17357127</v>
      </c>
      <c r="G43" s="5">
        <f t="shared" si="1"/>
        <v>105656.38071381001</v>
      </c>
    </row>
    <row r="44" spans="1:7" ht="12.75">
      <c r="A44" s="4">
        <v>3</v>
      </c>
      <c r="B44" s="5">
        <f aca="true" t="shared" si="2" ref="B44:B56">B15*1.11</f>
        <v>389609.68285080005</v>
      </c>
      <c r="C44" s="5">
        <f t="shared" si="1"/>
        <v>296008.61572380003</v>
      </c>
      <c r="D44" s="5">
        <f t="shared" si="1"/>
        <v>150546.92142762</v>
      </c>
      <c r="E44" s="5">
        <f t="shared" si="1"/>
        <v>127288.45714254</v>
      </c>
      <c r="F44" s="5">
        <f t="shared" si="1"/>
        <v>120965.89714254001</v>
      </c>
      <c r="G44" s="5">
        <f t="shared" si="1"/>
        <v>100925.48142762</v>
      </c>
    </row>
    <row r="45" spans="1:7" ht="12.75">
      <c r="A45" s="4">
        <v>4</v>
      </c>
      <c r="B45" s="5">
        <f t="shared" si="2"/>
        <v>370833.3192762</v>
      </c>
      <c r="C45" s="5">
        <f t="shared" si="1"/>
        <v>281743.1335857</v>
      </c>
      <c r="D45" s="5">
        <f t="shared" si="1"/>
        <v>143490.01714143003</v>
      </c>
      <c r="E45" s="5">
        <f t="shared" si="1"/>
        <v>121321.81071381</v>
      </c>
      <c r="F45" s="5">
        <f t="shared" si="1"/>
        <v>115295.62071381</v>
      </c>
      <c r="G45" s="5">
        <f t="shared" si="1"/>
        <v>96194.58214143002</v>
      </c>
    </row>
    <row r="46" spans="1:7" ht="12.75">
      <c r="A46" s="4">
        <v>5</v>
      </c>
      <c r="B46" s="5">
        <f t="shared" si="2"/>
        <v>352056.95570160006</v>
      </c>
      <c r="C46" s="5">
        <f t="shared" si="1"/>
        <v>267477.65144760004</v>
      </c>
      <c r="D46" s="5">
        <f t="shared" si="1"/>
        <v>136433.11285524</v>
      </c>
      <c r="E46" s="5">
        <f t="shared" si="1"/>
        <v>115355.16428508</v>
      </c>
      <c r="F46" s="5">
        <f t="shared" si="1"/>
        <v>109625.34428508</v>
      </c>
      <c r="G46" s="5">
        <f t="shared" si="1"/>
        <v>91463.68285524001</v>
      </c>
    </row>
    <row r="47" spans="1:7" ht="12.75">
      <c r="A47" s="4">
        <v>6</v>
      </c>
      <c r="B47" s="5">
        <f t="shared" si="2"/>
        <v>333280.59212700004</v>
      </c>
      <c r="C47" s="5">
        <f t="shared" si="1"/>
        <v>253212.16930950002</v>
      </c>
      <c r="D47" s="5">
        <f t="shared" si="1"/>
        <v>129376.20856905001</v>
      </c>
      <c r="E47" s="5">
        <f t="shared" si="1"/>
        <v>109388.51785635001</v>
      </c>
      <c r="F47" s="5">
        <f t="shared" si="1"/>
        <v>103955.06785635</v>
      </c>
      <c r="G47" s="5">
        <f t="shared" si="1"/>
        <v>86732.78356905</v>
      </c>
    </row>
    <row r="48" spans="1:7" ht="12.75">
      <c r="A48" s="4">
        <v>7</v>
      </c>
      <c r="B48" s="5">
        <f t="shared" si="2"/>
        <v>314504.2285524</v>
      </c>
      <c r="C48" s="5">
        <f t="shared" si="1"/>
        <v>238946.6871714</v>
      </c>
      <c r="D48" s="5">
        <f t="shared" si="1"/>
        <v>122319.30428286002</v>
      </c>
      <c r="E48" s="5">
        <f t="shared" si="1"/>
        <v>103421.87142762</v>
      </c>
      <c r="F48" s="5">
        <f t="shared" si="1"/>
        <v>98284.79142762</v>
      </c>
      <c r="G48" s="5">
        <f t="shared" si="1"/>
        <v>82001.88428286002</v>
      </c>
    </row>
    <row r="49" spans="1:7" ht="12.75">
      <c r="A49" s="4">
        <v>8</v>
      </c>
      <c r="B49" s="5">
        <f t="shared" si="2"/>
        <v>295727.8649778</v>
      </c>
      <c r="C49" s="5">
        <f t="shared" si="1"/>
        <v>224681.2050333</v>
      </c>
      <c r="D49" s="5">
        <f t="shared" si="1"/>
        <v>115262.39999667002</v>
      </c>
      <c r="E49" s="5">
        <f t="shared" si="1"/>
        <v>97455.22499889</v>
      </c>
      <c r="F49" s="5">
        <f t="shared" si="1"/>
        <v>92614.51499889</v>
      </c>
      <c r="G49" s="5">
        <f t="shared" si="1"/>
        <v>77270.98499667001</v>
      </c>
    </row>
    <row r="50" spans="1:7" ht="12.75">
      <c r="A50" s="4">
        <v>9</v>
      </c>
      <c r="B50" s="5">
        <f t="shared" si="2"/>
        <v>276951.50140320003</v>
      </c>
      <c r="C50" s="5">
        <f t="shared" si="1"/>
        <v>210415.72289520002</v>
      </c>
      <c r="D50" s="5">
        <f t="shared" si="1"/>
        <v>108205.49571048001</v>
      </c>
      <c r="E50" s="5">
        <f t="shared" si="1"/>
        <v>91488.57857016</v>
      </c>
      <c r="F50" s="5">
        <f t="shared" si="1"/>
        <v>86944.23857016</v>
      </c>
      <c r="G50" s="5">
        <f t="shared" si="1"/>
        <v>72540.08571048001</v>
      </c>
    </row>
    <row r="51" spans="1:7" ht="12.75">
      <c r="A51" s="4">
        <v>10</v>
      </c>
      <c r="B51" s="5">
        <f t="shared" si="2"/>
        <v>258175.13782860004</v>
      </c>
      <c r="C51" s="5">
        <f t="shared" si="1"/>
        <v>196150.24075710002</v>
      </c>
      <c r="D51" s="5">
        <f t="shared" si="1"/>
        <v>101148.59142429</v>
      </c>
      <c r="E51" s="5">
        <f t="shared" si="1"/>
        <v>85521.93214142999</v>
      </c>
      <c r="F51" s="5">
        <f t="shared" si="1"/>
        <v>81273.96214142999</v>
      </c>
      <c r="G51" s="5">
        <f t="shared" si="1"/>
        <v>67809.18642429</v>
      </c>
    </row>
    <row r="52" spans="1:7" ht="12.75">
      <c r="A52" s="4">
        <v>11</v>
      </c>
      <c r="B52" s="5">
        <f t="shared" si="2"/>
        <v>239398.77425400005</v>
      </c>
      <c r="C52" s="5">
        <f t="shared" si="1"/>
        <v>181884.75861900003</v>
      </c>
      <c r="D52" s="5">
        <f t="shared" si="1"/>
        <v>94091.68713810001</v>
      </c>
      <c r="E52" s="5">
        <f t="shared" si="1"/>
        <v>79555.28571269999</v>
      </c>
      <c r="F52" s="5">
        <f t="shared" si="1"/>
        <v>75603.6857127</v>
      </c>
      <c r="G52" s="5">
        <f t="shared" si="1"/>
        <v>63078.28713810001</v>
      </c>
    </row>
    <row r="53" spans="1:7" ht="12.75">
      <c r="A53" s="4">
        <v>12</v>
      </c>
      <c r="B53" s="5">
        <f t="shared" si="2"/>
        <v>220622.41067940003</v>
      </c>
      <c r="C53" s="5">
        <f t="shared" si="1"/>
        <v>167619.27648090004</v>
      </c>
      <c r="D53" s="5">
        <f t="shared" si="1"/>
        <v>87034.78285191001</v>
      </c>
      <c r="E53" s="5">
        <f t="shared" si="1"/>
        <v>73588.63928397</v>
      </c>
      <c r="F53" s="5">
        <f t="shared" si="1"/>
        <v>69933.40928397</v>
      </c>
      <c r="G53" s="5">
        <f t="shared" si="1"/>
        <v>58347.38785191001</v>
      </c>
    </row>
    <row r="54" spans="1:7" ht="12.75">
      <c r="A54" s="4">
        <v>13</v>
      </c>
      <c r="B54" s="5">
        <f t="shared" si="2"/>
        <v>201846.04710480003</v>
      </c>
      <c r="C54" s="5">
        <f t="shared" si="1"/>
        <v>153353.79434279999</v>
      </c>
      <c r="D54" s="5">
        <f t="shared" si="1"/>
        <v>79977.87856572</v>
      </c>
      <c r="E54" s="5">
        <f t="shared" si="1"/>
        <v>67621.99285524001</v>
      </c>
      <c r="F54" s="5">
        <f t="shared" si="1"/>
        <v>64263.13285524001</v>
      </c>
      <c r="G54" s="5">
        <f t="shared" si="1"/>
        <v>53616.48856572001</v>
      </c>
    </row>
    <row r="55" spans="1:7" ht="12.75">
      <c r="A55" s="4">
        <v>14</v>
      </c>
      <c r="B55" s="5">
        <f t="shared" si="2"/>
        <v>183069.6835302</v>
      </c>
      <c r="C55" s="5">
        <f t="shared" si="1"/>
        <v>139088.3122047</v>
      </c>
      <c r="D55" s="5">
        <f t="shared" si="1"/>
        <v>72920.97427953001</v>
      </c>
      <c r="E55" s="5">
        <f t="shared" si="1"/>
        <v>61655.346426510005</v>
      </c>
      <c r="F55" s="5">
        <f t="shared" si="1"/>
        <v>58592.85642651001</v>
      </c>
      <c r="G55" s="5">
        <f t="shared" si="1"/>
        <v>48885.58927953</v>
      </c>
    </row>
    <row r="56" spans="1:7" ht="12.75">
      <c r="A56" s="4">
        <v>15</v>
      </c>
      <c r="B56" s="5">
        <f t="shared" si="2"/>
        <v>164293.32</v>
      </c>
      <c r="C56" s="5">
        <f t="shared" si="1"/>
        <v>124822.83000000002</v>
      </c>
      <c r="D56" s="5">
        <f t="shared" si="1"/>
        <v>65864.07</v>
      </c>
      <c r="E56" s="5">
        <f t="shared" si="1"/>
        <v>55688.700000000004</v>
      </c>
      <c r="F56" s="5">
        <f t="shared" si="1"/>
        <v>52922.58</v>
      </c>
      <c r="G56" s="5">
        <f t="shared" si="1"/>
        <v>44154.69</v>
      </c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5" spans="1:7" ht="12.75">
      <c r="A75" s="20" t="s">
        <v>0</v>
      </c>
      <c r="B75" s="20"/>
      <c r="C75" s="20"/>
      <c r="D75" s="1"/>
      <c r="E75" s="1"/>
      <c r="F75" s="1"/>
      <c r="G75" s="1"/>
    </row>
    <row r="76" spans="1:7" ht="12.75">
      <c r="A76" s="21" t="s">
        <v>1</v>
      </c>
      <c r="B76" s="21"/>
      <c r="C76" s="2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20" t="s">
        <v>26</v>
      </c>
      <c r="B78" s="20"/>
      <c r="C78" s="20"/>
      <c r="D78" s="20"/>
      <c r="E78" s="20"/>
      <c r="F78" s="20"/>
      <c r="G78" s="20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6" t="s">
        <v>2</v>
      </c>
      <c r="B80" s="22" t="s">
        <v>3</v>
      </c>
      <c r="C80" s="23"/>
      <c r="D80" s="23"/>
      <c r="E80" s="23"/>
      <c r="F80" s="23"/>
      <c r="G80" s="24"/>
    </row>
    <row r="81" spans="1:7" ht="12.75">
      <c r="A81" s="2"/>
      <c r="B81" s="7" t="s">
        <v>4</v>
      </c>
      <c r="C81" s="7" t="s">
        <v>5</v>
      </c>
      <c r="D81" s="7" t="s">
        <v>6</v>
      </c>
      <c r="E81" s="7" t="s">
        <v>7</v>
      </c>
      <c r="F81" s="7" t="s">
        <v>8</v>
      </c>
      <c r="G81" s="7" t="s">
        <v>9</v>
      </c>
    </row>
    <row r="82" spans="1:7" ht="12.75">
      <c r="A82" s="2"/>
      <c r="B82" s="2" t="s">
        <v>10</v>
      </c>
      <c r="C82" s="2" t="s">
        <v>13</v>
      </c>
      <c r="D82" s="2" t="s">
        <v>15</v>
      </c>
      <c r="E82" s="2" t="s">
        <v>15</v>
      </c>
      <c r="F82" s="2" t="s">
        <v>18</v>
      </c>
      <c r="G82" s="2" t="s">
        <v>20</v>
      </c>
    </row>
    <row r="83" spans="1:7" ht="12.75">
      <c r="A83" s="2"/>
      <c r="B83" s="2" t="s">
        <v>11</v>
      </c>
      <c r="C83" s="2" t="s">
        <v>14</v>
      </c>
      <c r="D83" s="2" t="s">
        <v>2</v>
      </c>
      <c r="E83" s="2" t="s">
        <v>17</v>
      </c>
      <c r="F83" s="2" t="s">
        <v>19</v>
      </c>
      <c r="G83" s="2" t="s">
        <v>21</v>
      </c>
    </row>
    <row r="84" spans="1:7" ht="12.75">
      <c r="A84" s="2"/>
      <c r="B84" s="2" t="s">
        <v>22</v>
      </c>
      <c r="C84" s="2"/>
      <c r="D84" s="2" t="s">
        <v>16</v>
      </c>
      <c r="E84" s="2"/>
      <c r="F84" s="2"/>
      <c r="G84" s="2"/>
    </row>
    <row r="85" spans="1:7" ht="12.75">
      <c r="A85" s="2"/>
      <c r="B85" s="2" t="s">
        <v>12</v>
      </c>
      <c r="C85" s="2"/>
      <c r="D85" s="2"/>
      <c r="E85" s="2"/>
      <c r="F85" s="2"/>
      <c r="G85" s="2"/>
    </row>
    <row r="86" spans="1:7" ht="12.75">
      <c r="A86" s="3"/>
      <c r="B86" s="3" t="s">
        <v>23</v>
      </c>
      <c r="C86" s="3"/>
      <c r="D86" s="3"/>
      <c r="E86" s="3"/>
      <c r="F86" s="3"/>
      <c r="G86" s="3"/>
    </row>
    <row r="87" spans="1:7" ht="12.75">
      <c r="A87" s="4">
        <v>1</v>
      </c>
      <c r="B87" s="5">
        <f aca="true" t="shared" si="3" ref="B87:G87">B42*1.099</f>
        <v>469451.48859</v>
      </c>
      <c r="C87" s="5">
        <f t="shared" si="3"/>
        <v>356668.99842</v>
      </c>
      <c r="D87" s="5">
        <f t="shared" si="3"/>
        <v>180962.14227</v>
      </c>
      <c r="E87" s="5">
        <f t="shared" si="3"/>
        <v>153004.70325</v>
      </c>
      <c r="F87" s="5">
        <f t="shared" si="3"/>
        <v>145404.78855</v>
      </c>
      <c r="G87" s="5">
        <f t="shared" si="3"/>
        <v>121315.62072</v>
      </c>
    </row>
    <row r="88" spans="1:7" ht="12.75">
      <c r="A88" s="4">
        <v>2</v>
      </c>
      <c r="B88" s="5">
        <f aca="true" t="shared" si="4" ref="B88:G101">B43*1.099</f>
        <v>448816.2650215146</v>
      </c>
      <c r="C88" s="5">
        <f t="shared" si="4"/>
        <v>340991.23355022806</v>
      </c>
      <c r="D88" s="5">
        <f t="shared" si="4"/>
        <v>173206.6044594772</v>
      </c>
      <c r="E88" s="5">
        <f t="shared" si="4"/>
        <v>146447.35882482573</v>
      </c>
      <c r="F88" s="5">
        <f t="shared" si="4"/>
        <v>139173.15475482572</v>
      </c>
      <c r="G88" s="5">
        <f t="shared" si="4"/>
        <v>116116.3624044772</v>
      </c>
    </row>
    <row r="89" spans="1:7" ht="12.75">
      <c r="A89" s="4">
        <v>3</v>
      </c>
      <c r="B89" s="5">
        <f t="shared" si="4"/>
        <v>428181.04145302926</v>
      </c>
      <c r="C89" s="5">
        <f t="shared" si="4"/>
        <v>325313.4686804562</v>
      </c>
      <c r="D89" s="5">
        <f t="shared" si="4"/>
        <v>165451.06664895438</v>
      </c>
      <c r="E89" s="5">
        <f t="shared" si="4"/>
        <v>139890.01439965147</v>
      </c>
      <c r="F89" s="5">
        <f t="shared" si="4"/>
        <v>132941.52095965148</v>
      </c>
      <c r="G89" s="5">
        <f t="shared" si="4"/>
        <v>110917.10408895438</v>
      </c>
    </row>
    <row r="90" spans="1:7" ht="12.75">
      <c r="A90" s="4">
        <v>4</v>
      </c>
      <c r="B90" s="5">
        <f t="shared" si="4"/>
        <v>407545.8178845438</v>
      </c>
      <c r="C90" s="5">
        <f t="shared" si="4"/>
        <v>309635.7038106843</v>
      </c>
      <c r="D90" s="5">
        <f t="shared" si="4"/>
        <v>157695.5288384316</v>
      </c>
      <c r="E90" s="5">
        <f t="shared" si="4"/>
        <v>133332.66997447718</v>
      </c>
      <c r="F90" s="5">
        <f t="shared" si="4"/>
        <v>126709.88716447719</v>
      </c>
      <c r="G90" s="5">
        <f t="shared" si="4"/>
        <v>105717.84577343159</v>
      </c>
    </row>
    <row r="91" spans="1:7" ht="12.75">
      <c r="A91" s="4">
        <v>5</v>
      </c>
      <c r="B91" s="5">
        <f t="shared" si="4"/>
        <v>386910.59431605844</v>
      </c>
      <c r="C91" s="5">
        <f t="shared" si="4"/>
        <v>293957.9389409124</v>
      </c>
      <c r="D91" s="5">
        <f t="shared" si="4"/>
        <v>149939.99102790875</v>
      </c>
      <c r="E91" s="5">
        <f t="shared" si="4"/>
        <v>126775.32554930291</v>
      </c>
      <c r="F91" s="5">
        <f t="shared" si="4"/>
        <v>120478.25336930293</v>
      </c>
      <c r="G91" s="5">
        <f t="shared" si="4"/>
        <v>100518.58745790877</v>
      </c>
    </row>
    <row r="92" spans="1:7" ht="12.75">
      <c r="A92" s="4">
        <v>6</v>
      </c>
      <c r="B92" s="5">
        <f t="shared" si="4"/>
        <v>366275.37074757303</v>
      </c>
      <c r="C92" s="5">
        <f t="shared" si="4"/>
        <v>278280.17407114053</v>
      </c>
      <c r="D92" s="5">
        <f t="shared" si="4"/>
        <v>142184.45321738595</v>
      </c>
      <c r="E92" s="5">
        <f t="shared" si="4"/>
        <v>120217.98112412865</v>
      </c>
      <c r="F92" s="5">
        <f t="shared" si="4"/>
        <v>114246.61957412865</v>
      </c>
      <c r="G92" s="5">
        <f t="shared" si="4"/>
        <v>95319.32914238596</v>
      </c>
    </row>
    <row r="93" spans="1:7" ht="12.75">
      <c r="A93" s="4">
        <v>7</v>
      </c>
      <c r="B93" s="5">
        <f t="shared" si="4"/>
        <v>345640.1471790876</v>
      </c>
      <c r="C93" s="5">
        <f t="shared" si="4"/>
        <v>262602.4092013686</v>
      </c>
      <c r="D93" s="5">
        <f t="shared" si="4"/>
        <v>134428.91540686315</v>
      </c>
      <c r="E93" s="5">
        <f t="shared" si="4"/>
        <v>113660.63669895439</v>
      </c>
      <c r="F93" s="5">
        <f t="shared" si="4"/>
        <v>108014.98577895437</v>
      </c>
      <c r="G93" s="5">
        <f t="shared" si="4"/>
        <v>90120.07082686316</v>
      </c>
    </row>
    <row r="94" spans="1:7" ht="12.75">
      <c r="A94" s="4">
        <v>8</v>
      </c>
      <c r="B94" s="5">
        <f t="shared" si="4"/>
        <v>325004.9236106022</v>
      </c>
      <c r="C94" s="5">
        <f t="shared" si="4"/>
        <v>246924.6443315967</v>
      </c>
      <c r="D94" s="5">
        <f t="shared" si="4"/>
        <v>126673.37759634035</v>
      </c>
      <c r="E94" s="5">
        <f t="shared" si="4"/>
        <v>107103.29227378011</v>
      </c>
      <c r="F94" s="5">
        <f t="shared" si="4"/>
        <v>101783.3519837801</v>
      </c>
      <c r="G94" s="5">
        <f t="shared" si="4"/>
        <v>84920.81251134034</v>
      </c>
    </row>
    <row r="95" spans="1:7" ht="12.75">
      <c r="A95" s="4">
        <v>9</v>
      </c>
      <c r="B95" s="5">
        <f t="shared" si="4"/>
        <v>304369.7000421168</v>
      </c>
      <c r="C95" s="5">
        <f t="shared" si="4"/>
        <v>231246.8794618248</v>
      </c>
      <c r="D95" s="5">
        <f t="shared" si="4"/>
        <v>118917.83978581753</v>
      </c>
      <c r="E95" s="5">
        <f t="shared" si="4"/>
        <v>100545.94784860584</v>
      </c>
      <c r="F95" s="5">
        <f t="shared" si="4"/>
        <v>95551.71818860584</v>
      </c>
      <c r="G95" s="5">
        <f t="shared" si="4"/>
        <v>79721.55419581753</v>
      </c>
    </row>
    <row r="96" spans="1:7" ht="12.75">
      <c r="A96" s="4">
        <v>10</v>
      </c>
      <c r="B96" s="5">
        <f t="shared" si="4"/>
        <v>283734.47647363145</v>
      </c>
      <c r="C96" s="5">
        <f t="shared" si="4"/>
        <v>215569.1145920529</v>
      </c>
      <c r="D96" s="5">
        <f t="shared" si="4"/>
        <v>111162.30197529471</v>
      </c>
      <c r="E96" s="5">
        <f t="shared" si="4"/>
        <v>93988.60342343156</v>
      </c>
      <c r="F96" s="5">
        <f t="shared" si="4"/>
        <v>89320.08439343156</v>
      </c>
      <c r="G96" s="5">
        <f t="shared" si="4"/>
        <v>74522.29588029471</v>
      </c>
    </row>
    <row r="97" spans="1:7" ht="12.75">
      <c r="A97" s="4">
        <v>11</v>
      </c>
      <c r="B97" s="5">
        <f t="shared" si="4"/>
        <v>263099.25290514604</v>
      </c>
      <c r="C97" s="5">
        <f t="shared" si="4"/>
        <v>199891.34972228104</v>
      </c>
      <c r="D97" s="5">
        <f t="shared" si="4"/>
        <v>103406.76416477191</v>
      </c>
      <c r="E97" s="5">
        <f t="shared" si="4"/>
        <v>87431.25899825728</v>
      </c>
      <c r="F97" s="5">
        <f t="shared" si="4"/>
        <v>83088.45059825729</v>
      </c>
      <c r="G97" s="5">
        <f t="shared" si="4"/>
        <v>69323.0375647719</v>
      </c>
    </row>
    <row r="98" spans="1:7" ht="12.75">
      <c r="A98" s="4">
        <v>12</v>
      </c>
      <c r="B98" s="5">
        <f t="shared" si="4"/>
        <v>242464.02933666063</v>
      </c>
      <c r="C98" s="5">
        <f t="shared" si="4"/>
        <v>184213.58485250914</v>
      </c>
      <c r="D98" s="5">
        <f t="shared" si="4"/>
        <v>95651.2263542491</v>
      </c>
      <c r="E98" s="5">
        <f t="shared" si="4"/>
        <v>80873.91457308302</v>
      </c>
      <c r="F98" s="5">
        <f t="shared" si="4"/>
        <v>76856.81680308303</v>
      </c>
      <c r="G98" s="5">
        <f t="shared" si="4"/>
        <v>64123.7792492491</v>
      </c>
    </row>
    <row r="99" spans="1:7" ht="12.75">
      <c r="A99" s="4">
        <v>13</v>
      </c>
      <c r="B99" s="5">
        <f t="shared" si="4"/>
        <v>221828.80576817523</v>
      </c>
      <c r="C99" s="5">
        <f t="shared" si="4"/>
        <v>168535.8199827372</v>
      </c>
      <c r="D99" s="5">
        <f t="shared" si="4"/>
        <v>87895.68854372628</v>
      </c>
      <c r="E99" s="5">
        <f t="shared" si="4"/>
        <v>74316.57014790877</v>
      </c>
      <c r="F99" s="5">
        <f t="shared" si="4"/>
        <v>70625.18300790877</v>
      </c>
      <c r="G99" s="5">
        <f t="shared" si="4"/>
        <v>58924.520933726286</v>
      </c>
    </row>
    <row r="100" spans="1:7" ht="12.75">
      <c r="A100" s="4">
        <v>14</v>
      </c>
      <c r="B100" s="5">
        <f t="shared" si="4"/>
        <v>201193.58219968982</v>
      </c>
      <c r="C100" s="5">
        <f t="shared" si="4"/>
        <v>152858.0551129653</v>
      </c>
      <c r="D100" s="5">
        <f t="shared" si="4"/>
        <v>80140.15073320348</v>
      </c>
      <c r="E100" s="5">
        <f t="shared" si="4"/>
        <v>67759.2257227345</v>
      </c>
      <c r="F100" s="5">
        <f t="shared" si="4"/>
        <v>64393.5492127345</v>
      </c>
      <c r="G100" s="5">
        <f t="shared" si="4"/>
        <v>53725.26261820347</v>
      </c>
    </row>
    <row r="101" spans="1:7" ht="12.75">
      <c r="A101" s="4">
        <v>15</v>
      </c>
      <c r="B101" s="5">
        <f t="shared" si="4"/>
        <v>180558.35868</v>
      </c>
      <c r="C101" s="5">
        <f t="shared" si="4"/>
        <v>137180.29017000002</v>
      </c>
      <c r="D101" s="5">
        <f t="shared" si="4"/>
        <v>72384.61293</v>
      </c>
      <c r="E101" s="5">
        <f t="shared" si="4"/>
        <v>61201.8813</v>
      </c>
      <c r="F101" s="5">
        <f t="shared" si="4"/>
        <v>58161.91542</v>
      </c>
      <c r="G101" s="5">
        <f t="shared" si="4"/>
        <v>48526.004310000004</v>
      </c>
    </row>
    <row r="106" spans="1:7" ht="12.75">
      <c r="A106" s="20" t="s">
        <v>27</v>
      </c>
      <c r="B106" s="20"/>
      <c r="C106" s="20"/>
      <c r="D106" s="20"/>
      <c r="E106" s="20"/>
      <c r="F106" s="20"/>
      <c r="G106" s="20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6" t="s">
        <v>2</v>
      </c>
      <c r="B108" s="22" t="s">
        <v>3</v>
      </c>
      <c r="C108" s="23"/>
      <c r="D108" s="23"/>
      <c r="E108" s="23"/>
      <c r="F108" s="23"/>
      <c r="G108" s="24"/>
    </row>
    <row r="109" spans="1:7" ht="12.75">
      <c r="A109" s="2"/>
      <c r="B109" s="7" t="s">
        <v>4</v>
      </c>
      <c r="C109" s="7" t="s">
        <v>5</v>
      </c>
      <c r="D109" s="7" t="s">
        <v>6</v>
      </c>
      <c r="E109" s="7" t="s">
        <v>7</v>
      </c>
      <c r="F109" s="7" t="s">
        <v>8</v>
      </c>
      <c r="G109" s="7" t="s">
        <v>9</v>
      </c>
    </row>
    <row r="110" spans="1:7" ht="12.75">
      <c r="A110" s="2"/>
      <c r="B110" s="2" t="s">
        <v>10</v>
      </c>
      <c r="C110" s="2" t="s">
        <v>13</v>
      </c>
      <c r="D110" s="2" t="s">
        <v>15</v>
      </c>
      <c r="E110" s="2" t="s">
        <v>15</v>
      </c>
      <c r="F110" s="2" t="s">
        <v>18</v>
      </c>
      <c r="G110" s="2" t="s">
        <v>20</v>
      </c>
    </row>
    <row r="111" spans="1:7" ht="12.75">
      <c r="A111" s="2"/>
      <c r="B111" s="2" t="s">
        <v>11</v>
      </c>
      <c r="C111" s="2" t="s">
        <v>14</v>
      </c>
      <c r="D111" s="2" t="s">
        <v>2</v>
      </c>
      <c r="E111" s="2" t="s">
        <v>17</v>
      </c>
      <c r="F111" s="2" t="s">
        <v>19</v>
      </c>
      <c r="G111" s="2" t="s">
        <v>21</v>
      </c>
    </row>
    <row r="112" spans="1:7" ht="12.75">
      <c r="A112" s="2"/>
      <c r="B112" s="2" t="s">
        <v>22</v>
      </c>
      <c r="C112" s="2"/>
      <c r="D112" s="2" t="s">
        <v>16</v>
      </c>
      <c r="E112" s="2"/>
      <c r="F112" s="2"/>
      <c r="G112" s="2"/>
    </row>
    <row r="113" spans="1:7" ht="12.75">
      <c r="A113" s="2"/>
      <c r="B113" s="2" t="s">
        <v>12</v>
      </c>
      <c r="C113" s="2"/>
      <c r="D113" s="2"/>
      <c r="E113" s="2"/>
      <c r="F113" s="2"/>
      <c r="G113" s="2"/>
    </row>
    <row r="114" spans="1:7" ht="12.75">
      <c r="A114" s="3"/>
      <c r="B114" s="3" t="s">
        <v>23</v>
      </c>
      <c r="C114" s="3"/>
      <c r="D114" s="3"/>
      <c r="E114" s="3"/>
      <c r="F114" s="3"/>
      <c r="G114" s="3"/>
    </row>
    <row r="115" spans="1:7" ht="12.75">
      <c r="A115" s="4">
        <v>1</v>
      </c>
      <c r="B115" s="5">
        <f aca="true" t="shared" si="5" ref="B115:G115">B87*1.06</f>
        <v>497618.5779054001</v>
      </c>
      <c r="C115" s="5">
        <f t="shared" si="5"/>
        <v>378069.13832520007</v>
      </c>
      <c r="D115" s="5">
        <f t="shared" si="5"/>
        <v>191819.87080620002</v>
      </c>
      <c r="E115" s="5">
        <f t="shared" si="5"/>
        <v>162184.985445</v>
      </c>
      <c r="F115" s="5">
        <f t="shared" si="5"/>
        <v>154129.075863</v>
      </c>
      <c r="G115" s="5">
        <f t="shared" si="5"/>
        <v>128594.55796320002</v>
      </c>
    </row>
    <row r="116" spans="1:7" ht="12.75">
      <c r="A116" s="4">
        <v>2</v>
      </c>
      <c r="B116" s="5">
        <f aca="true" t="shared" si="6" ref="B116:G129">B88*1.06</f>
        <v>475745.2409228055</v>
      </c>
      <c r="C116" s="5">
        <f t="shared" si="6"/>
        <v>361450.70756324177</v>
      </c>
      <c r="D116" s="5">
        <f t="shared" si="6"/>
        <v>183599.00072704584</v>
      </c>
      <c r="E116" s="5">
        <f t="shared" si="6"/>
        <v>155234.20035431528</v>
      </c>
      <c r="F116" s="5">
        <f t="shared" si="6"/>
        <v>147523.54404011526</v>
      </c>
      <c r="G116" s="5">
        <f t="shared" si="6"/>
        <v>123083.34414874583</v>
      </c>
    </row>
    <row r="117" spans="1:7" ht="12.75">
      <c r="A117" s="4">
        <v>3</v>
      </c>
      <c r="B117" s="5">
        <f t="shared" si="6"/>
        <v>453871.90394021105</v>
      </c>
      <c r="C117" s="5">
        <f t="shared" si="6"/>
        <v>344832.2768012836</v>
      </c>
      <c r="D117" s="5">
        <f t="shared" si="6"/>
        <v>175378.13064789164</v>
      </c>
      <c r="E117" s="5">
        <f t="shared" si="6"/>
        <v>148283.41526363057</v>
      </c>
      <c r="F117" s="5">
        <f t="shared" si="6"/>
        <v>140918.01221723057</v>
      </c>
      <c r="G117" s="5">
        <f t="shared" si="6"/>
        <v>117572.13033429165</v>
      </c>
    </row>
    <row r="118" spans="1:7" ht="12.75">
      <c r="A118" s="4">
        <v>4</v>
      </c>
      <c r="B118" s="5">
        <f t="shared" si="6"/>
        <v>431998.5669576164</v>
      </c>
      <c r="C118" s="5">
        <f t="shared" si="6"/>
        <v>328213.8460393254</v>
      </c>
      <c r="D118" s="5">
        <f t="shared" si="6"/>
        <v>167157.26056873752</v>
      </c>
      <c r="E118" s="5">
        <f t="shared" si="6"/>
        <v>141332.63017294582</v>
      </c>
      <c r="F118" s="5">
        <f t="shared" si="6"/>
        <v>134312.48039434582</v>
      </c>
      <c r="G118" s="5">
        <f t="shared" si="6"/>
        <v>112060.91651983748</v>
      </c>
    </row>
    <row r="119" spans="1:7" ht="12.75">
      <c r="A119" s="4">
        <v>5</v>
      </c>
      <c r="B119" s="5">
        <f t="shared" si="6"/>
        <v>410125.22997502197</v>
      </c>
      <c r="C119" s="5">
        <f t="shared" si="6"/>
        <v>311595.41527736717</v>
      </c>
      <c r="D119" s="5">
        <f t="shared" si="6"/>
        <v>158936.39048958328</v>
      </c>
      <c r="E119" s="5">
        <f t="shared" si="6"/>
        <v>134381.8450822611</v>
      </c>
      <c r="F119" s="5">
        <f t="shared" si="6"/>
        <v>127706.94857146111</v>
      </c>
      <c r="G119" s="5">
        <f t="shared" si="6"/>
        <v>106549.7027053833</v>
      </c>
    </row>
    <row r="120" spans="1:7" ht="12.75">
      <c r="A120" s="4">
        <v>6</v>
      </c>
      <c r="B120" s="5">
        <f t="shared" si="6"/>
        <v>388251.89299242746</v>
      </c>
      <c r="C120" s="5">
        <f t="shared" si="6"/>
        <v>294976.984515409</v>
      </c>
      <c r="D120" s="5">
        <f t="shared" si="6"/>
        <v>150715.5204104291</v>
      </c>
      <c r="E120" s="5">
        <f t="shared" si="6"/>
        <v>127431.05999157637</v>
      </c>
      <c r="F120" s="5">
        <f t="shared" si="6"/>
        <v>121101.41674857638</v>
      </c>
      <c r="G120" s="5">
        <f t="shared" si="6"/>
        <v>101038.48889092912</v>
      </c>
    </row>
    <row r="121" spans="1:7" ht="12.75">
      <c r="A121" s="4">
        <v>7</v>
      </c>
      <c r="B121" s="5">
        <f t="shared" si="6"/>
        <v>366378.5560098329</v>
      </c>
      <c r="C121" s="5">
        <f t="shared" si="6"/>
        <v>278358.5537534507</v>
      </c>
      <c r="D121" s="5">
        <f t="shared" si="6"/>
        <v>142494.65033127496</v>
      </c>
      <c r="E121" s="5">
        <f t="shared" si="6"/>
        <v>120480.27490089166</v>
      </c>
      <c r="F121" s="5">
        <f t="shared" si="6"/>
        <v>114495.88492569164</v>
      </c>
      <c r="G121" s="5">
        <f t="shared" si="6"/>
        <v>95527.27507647495</v>
      </c>
    </row>
    <row r="122" spans="1:7" ht="12.75">
      <c r="A122" s="4">
        <v>8</v>
      </c>
      <c r="B122" s="5">
        <f t="shared" si="6"/>
        <v>344505.2190272384</v>
      </c>
      <c r="C122" s="5">
        <f t="shared" si="6"/>
        <v>261740.1229914925</v>
      </c>
      <c r="D122" s="5">
        <f t="shared" si="6"/>
        <v>134273.78025212078</v>
      </c>
      <c r="E122" s="5">
        <f t="shared" si="6"/>
        <v>113529.48981020693</v>
      </c>
      <c r="F122" s="5">
        <f t="shared" si="6"/>
        <v>107890.35310280691</v>
      </c>
      <c r="G122" s="5">
        <f t="shared" si="6"/>
        <v>90016.06126202077</v>
      </c>
    </row>
    <row r="123" spans="1:7" ht="12.75">
      <c r="A123" s="4">
        <v>9</v>
      </c>
      <c r="B123" s="5">
        <f t="shared" si="6"/>
        <v>322631.8820446438</v>
      </c>
      <c r="C123" s="5">
        <f t="shared" si="6"/>
        <v>245121.6922295343</v>
      </c>
      <c r="D123" s="5">
        <f t="shared" si="6"/>
        <v>126052.91017296659</v>
      </c>
      <c r="E123" s="5">
        <f t="shared" si="6"/>
        <v>106578.7047195222</v>
      </c>
      <c r="F123" s="5">
        <f t="shared" si="6"/>
        <v>101284.8212799222</v>
      </c>
      <c r="G123" s="5">
        <f t="shared" si="6"/>
        <v>84504.84744756659</v>
      </c>
    </row>
    <row r="124" spans="1:7" ht="12.75">
      <c r="A124" s="4">
        <v>10</v>
      </c>
      <c r="B124" s="5">
        <f t="shared" si="6"/>
        <v>300758.54506204935</v>
      </c>
      <c r="C124" s="5">
        <f t="shared" si="6"/>
        <v>228503.26146757609</v>
      </c>
      <c r="D124" s="5">
        <f t="shared" si="6"/>
        <v>117832.04009381241</v>
      </c>
      <c r="E124" s="5">
        <f t="shared" si="6"/>
        <v>99627.91962883745</v>
      </c>
      <c r="F124" s="5">
        <f t="shared" si="6"/>
        <v>94679.28945703746</v>
      </c>
      <c r="G124" s="5">
        <f t="shared" si="6"/>
        <v>78993.6336331124</v>
      </c>
    </row>
    <row r="125" spans="1:7" ht="12.75">
      <c r="A125" s="4">
        <v>11</v>
      </c>
      <c r="B125" s="5">
        <f t="shared" si="6"/>
        <v>278885.20807945484</v>
      </c>
      <c r="C125" s="5">
        <f t="shared" si="6"/>
        <v>211884.8307056179</v>
      </c>
      <c r="D125" s="5">
        <f t="shared" si="6"/>
        <v>109611.17001465823</v>
      </c>
      <c r="E125" s="5">
        <f t="shared" si="6"/>
        <v>92677.13453815272</v>
      </c>
      <c r="F125" s="5">
        <f t="shared" si="6"/>
        <v>88073.75763415273</v>
      </c>
      <c r="G125" s="5">
        <f t="shared" si="6"/>
        <v>73482.41981865822</v>
      </c>
    </row>
    <row r="126" spans="1:7" ht="12.75">
      <c r="A126" s="4">
        <v>12</v>
      </c>
      <c r="B126" s="5">
        <f t="shared" si="6"/>
        <v>257011.8710968603</v>
      </c>
      <c r="C126" s="5">
        <f t="shared" si="6"/>
        <v>195266.3999436597</v>
      </c>
      <c r="D126" s="5">
        <f t="shared" si="6"/>
        <v>101390.29993550405</v>
      </c>
      <c r="E126" s="5">
        <f t="shared" si="6"/>
        <v>85726.349447468</v>
      </c>
      <c r="F126" s="5">
        <f t="shared" si="6"/>
        <v>81468.22581126801</v>
      </c>
      <c r="G126" s="5">
        <f t="shared" si="6"/>
        <v>67971.20600420405</v>
      </c>
    </row>
    <row r="127" spans="1:7" ht="12.75">
      <c r="A127" s="4">
        <v>13</v>
      </c>
      <c r="B127" s="5">
        <f t="shared" si="6"/>
        <v>235138.53411426576</v>
      </c>
      <c r="C127" s="5">
        <f t="shared" si="6"/>
        <v>178647.96918170142</v>
      </c>
      <c r="D127" s="5">
        <f t="shared" si="6"/>
        <v>93169.42985634986</v>
      </c>
      <c r="E127" s="5">
        <f t="shared" si="6"/>
        <v>78775.5643567833</v>
      </c>
      <c r="F127" s="5">
        <f t="shared" si="6"/>
        <v>74862.6939883833</v>
      </c>
      <c r="G127" s="5">
        <f t="shared" si="6"/>
        <v>62459.992189749864</v>
      </c>
    </row>
    <row r="128" spans="1:7" ht="12.75">
      <c r="A128" s="4">
        <v>14</v>
      </c>
      <c r="B128" s="5">
        <f t="shared" si="6"/>
        <v>213265.19713167122</v>
      </c>
      <c r="C128" s="5">
        <f t="shared" si="6"/>
        <v>162029.5384197432</v>
      </c>
      <c r="D128" s="5">
        <f t="shared" si="6"/>
        <v>84948.5597771957</v>
      </c>
      <c r="E128" s="5">
        <f t="shared" si="6"/>
        <v>71824.77926609857</v>
      </c>
      <c r="F128" s="5">
        <f t="shared" si="6"/>
        <v>68257.16216549858</v>
      </c>
      <c r="G128" s="5">
        <f t="shared" si="6"/>
        <v>56948.77837529568</v>
      </c>
    </row>
    <row r="129" spans="1:7" ht="12.75">
      <c r="A129" s="4">
        <v>15</v>
      </c>
      <c r="B129" s="5">
        <f t="shared" si="6"/>
        <v>191391.8602008</v>
      </c>
      <c r="C129" s="5">
        <f t="shared" si="6"/>
        <v>145411.10758020004</v>
      </c>
      <c r="D129" s="5">
        <f t="shared" si="6"/>
        <v>76727.6897058</v>
      </c>
      <c r="E129" s="5">
        <f t="shared" si="6"/>
        <v>64873.994178</v>
      </c>
      <c r="F129" s="5">
        <f t="shared" si="6"/>
        <v>61651.6303452</v>
      </c>
      <c r="G129" s="5">
        <f t="shared" si="6"/>
        <v>51437.564568600006</v>
      </c>
    </row>
    <row r="148" spans="1:7" ht="12.75">
      <c r="A148" s="20" t="s">
        <v>0</v>
      </c>
      <c r="B148" s="20"/>
      <c r="C148" s="20"/>
      <c r="D148" s="1"/>
      <c r="E148" s="1"/>
      <c r="F148" s="1"/>
      <c r="G148" s="1"/>
    </row>
    <row r="149" spans="1:7" ht="12.75">
      <c r="A149" s="21" t="s">
        <v>1</v>
      </c>
      <c r="B149" s="21"/>
      <c r="C149" s="2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20" t="s">
        <v>28</v>
      </c>
      <c r="B151" s="20"/>
      <c r="C151" s="20"/>
      <c r="D151" s="20"/>
      <c r="E151" s="20"/>
      <c r="F151" s="20"/>
      <c r="G151" s="20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6" t="s">
        <v>2</v>
      </c>
      <c r="B153" s="22" t="s">
        <v>3</v>
      </c>
      <c r="C153" s="23"/>
      <c r="D153" s="23"/>
      <c r="E153" s="23"/>
      <c r="F153" s="23"/>
      <c r="G153" s="24"/>
    </row>
    <row r="154" spans="1:7" ht="12.75">
      <c r="A154" s="2"/>
      <c r="B154" s="7" t="s">
        <v>4</v>
      </c>
      <c r="C154" s="7" t="s">
        <v>5</v>
      </c>
      <c r="D154" s="7" t="s">
        <v>6</v>
      </c>
      <c r="E154" s="7" t="s">
        <v>7</v>
      </c>
      <c r="F154" s="7" t="s">
        <v>8</v>
      </c>
      <c r="G154" s="7" t="s">
        <v>9</v>
      </c>
    </row>
    <row r="155" spans="1:7" ht="12.75">
      <c r="A155" s="2"/>
      <c r="B155" s="2" t="s">
        <v>10</v>
      </c>
      <c r="C155" s="2" t="s">
        <v>13</v>
      </c>
      <c r="D155" s="2" t="s">
        <v>15</v>
      </c>
      <c r="E155" s="2" t="s">
        <v>15</v>
      </c>
      <c r="F155" s="2" t="s">
        <v>18</v>
      </c>
      <c r="G155" s="2" t="s">
        <v>20</v>
      </c>
    </row>
    <row r="156" spans="1:7" ht="12.75">
      <c r="A156" s="2"/>
      <c r="B156" s="2" t="s">
        <v>11</v>
      </c>
      <c r="C156" s="2" t="s">
        <v>14</v>
      </c>
      <c r="D156" s="2" t="s">
        <v>2</v>
      </c>
      <c r="E156" s="2" t="s">
        <v>17</v>
      </c>
      <c r="F156" s="2" t="s">
        <v>19</v>
      </c>
      <c r="G156" s="2" t="s">
        <v>21</v>
      </c>
    </row>
    <row r="157" spans="1:7" ht="12.75">
      <c r="A157" s="2"/>
      <c r="B157" s="2" t="s">
        <v>22</v>
      </c>
      <c r="C157" s="2"/>
      <c r="D157" s="2" t="s">
        <v>16</v>
      </c>
      <c r="E157" s="2"/>
      <c r="F157" s="2"/>
      <c r="G157" s="2"/>
    </row>
    <row r="158" spans="1:7" ht="12.75">
      <c r="A158" s="2"/>
      <c r="B158" s="2" t="s">
        <v>12</v>
      </c>
      <c r="C158" s="2"/>
      <c r="D158" s="2"/>
      <c r="E158" s="2"/>
      <c r="F158" s="2"/>
      <c r="G158" s="2"/>
    </row>
    <row r="159" spans="1:7" ht="12.75">
      <c r="A159" s="3"/>
      <c r="B159" s="3" t="s">
        <v>23</v>
      </c>
      <c r="C159" s="3"/>
      <c r="D159" s="3"/>
      <c r="E159" s="3"/>
      <c r="F159" s="3"/>
      <c r="G159" s="3"/>
    </row>
    <row r="160" spans="1:7" ht="12.75">
      <c r="A160" s="4">
        <v>1</v>
      </c>
      <c r="B160" s="5">
        <f aca="true" t="shared" si="7" ref="B160:G160">B115*1.05</f>
        <v>522499.5068006701</v>
      </c>
      <c r="C160" s="5">
        <f t="shared" si="7"/>
        <v>396972.5952414601</v>
      </c>
      <c r="D160" s="5">
        <f t="shared" si="7"/>
        <v>201410.86434651003</v>
      </c>
      <c r="E160" s="5">
        <f t="shared" si="7"/>
        <v>170294.23471725002</v>
      </c>
      <c r="F160" s="5">
        <f t="shared" si="7"/>
        <v>161835.52965615</v>
      </c>
      <c r="G160" s="5">
        <f t="shared" si="7"/>
        <v>135024.28586136003</v>
      </c>
    </row>
    <row r="161" spans="1:7" ht="12.75">
      <c r="A161" s="4">
        <v>2</v>
      </c>
      <c r="B161" s="5">
        <f aca="true" t="shared" si="8" ref="B161:G174">B116*1.05</f>
        <v>499532.5029689458</v>
      </c>
      <c r="C161" s="5">
        <f t="shared" si="8"/>
        <v>379523.2429414039</v>
      </c>
      <c r="D161" s="5">
        <f t="shared" si="8"/>
        <v>192778.95076339814</v>
      </c>
      <c r="E161" s="5">
        <f t="shared" si="8"/>
        <v>162995.91037203107</v>
      </c>
      <c r="F161" s="5">
        <f t="shared" si="8"/>
        <v>154899.72124212104</v>
      </c>
      <c r="G161" s="5">
        <f t="shared" si="8"/>
        <v>129237.51135618312</v>
      </c>
    </row>
    <row r="162" spans="1:7" ht="12.75">
      <c r="A162" s="4">
        <v>3</v>
      </c>
      <c r="B162" s="5">
        <f t="shared" si="8"/>
        <v>476565.4991372216</v>
      </c>
      <c r="C162" s="5">
        <f t="shared" si="8"/>
        <v>362073.8906413478</v>
      </c>
      <c r="D162" s="5">
        <f t="shared" si="8"/>
        <v>184147.03718028622</v>
      </c>
      <c r="E162" s="5">
        <f t="shared" si="8"/>
        <v>155697.5860268121</v>
      </c>
      <c r="F162" s="5">
        <f t="shared" si="8"/>
        <v>147963.9128280921</v>
      </c>
      <c r="G162" s="5">
        <f t="shared" si="8"/>
        <v>123450.73685100624</v>
      </c>
    </row>
    <row r="163" spans="1:7" ht="12.75">
      <c r="A163" s="4">
        <v>4</v>
      </c>
      <c r="B163" s="5">
        <f t="shared" si="8"/>
        <v>453598.49530549726</v>
      </c>
      <c r="C163" s="5">
        <f t="shared" si="8"/>
        <v>344624.5383412917</v>
      </c>
      <c r="D163" s="5">
        <f t="shared" si="8"/>
        <v>175515.1235971744</v>
      </c>
      <c r="E163" s="5">
        <f t="shared" si="8"/>
        <v>148399.2616815931</v>
      </c>
      <c r="F163" s="5">
        <f t="shared" si="8"/>
        <v>141028.10441406313</v>
      </c>
      <c r="G163" s="5">
        <f t="shared" si="8"/>
        <v>117663.96234582936</v>
      </c>
    </row>
    <row r="164" spans="1:7" ht="12.75">
      <c r="A164" s="4">
        <v>5</v>
      </c>
      <c r="B164" s="5">
        <f t="shared" si="8"/>
        <v>430631.4914737731</v>
      </c>
      <c r="C164" s="5">
        <f t="shared" si="8"/>
        <v>327175.1860412355</v>
      </c>
      <c r="D164" s="5">
        <f t="shared" si="8"/>
        <v>166883.21001406244</v>
      </c>
      <c r="E164" s="5">
        <f t="shared" si="8"/>
        <v>141100.93733637416</v>
      </c>
      <c r="F164" s="5">
        <f t="shared" si="8"/>
        <v>134092.29600003417</v>
      </c>
      <c r="G164" s="5">
        <f t="shared" si="8"/>
        <v>111877.18784065248</v>
      </c>
    </row>
    <row r="165" spans="1:7" ht="12.75">
      <c r="A165" s="4">
        <v>6</v>
      </c>
      <c r="B165" s="5">
        <f t="shared" si="8"/>
        <v>407664.48764204886</v>
      </c>
      <c r="C165" s="5">
        <f t="shared" si="8"/>
        <v>309725.83374117943</v>
      </c>
      <c r="D165" s="5">
        <f t="shared" si="8"/>
        <v>158251.29643095058</v>
      </c>
      <c r="E165" s="5">
        <f t="shared" si="8"/>
        <v>133802.6129911552</v>
      </c>
      <c r="F165" s="5">
        <f t="shared" si="8"/>
        <v>127156.4875860052</v>
      </c>
      <c r="G165" s="5">
        <f t="shared" si="8"/>
        <v>106090.41333547558</v>
      </c>
    </row>
    <row r="166" spans="1:7" ht="12.75">
      <c r="A166" s="4">
        <v>7</v>
      </c>
      <c r="B166" s="5">
        <f t="shared" si="8"/>
        <v>384697.4838103246</v>
      </c>
      <c r="C166" s="5">
        <f t="shared" si="8"/>
        <v>292276.48144112324</v>
      </c>
      <c r="D166" s="5">
        <f t="shared" si="8"/>
        <v>149619.38284783871</v>
      </c>
      <c r="E166" s="5">
        <f t="shared" si="8"/>
        <v>126504.28864593625</v>
      </c>
      <c r="F166" s="5">
        <f t="shared" si="8"/>
        <v>120220.67917197623</v>
      </c>
      <c r="G166" s="5">
        <f t="shared" si="8"/>
        <v>100303.6388302987</v>
      </c>
    </row>
    <row r="167" spans="1:7" ht="12.75">
      <c r="A167" s="4">
        <v>8</v>
      </c>
      <c r="B167" s="5">
        <f t="shared" si="8"/>
        <v>361730.4799786003</v>
      </c>
      <c r="C167" s="5">
        <f t="shared" si="8"/>
        <v>274827.12914106715</v>
      </c>
      <c r="D167" s="5">
        <f t="shared" si="8"/>
        <v>140987.46926472682</v>
      </c>
      <c r="E167" s="5">
        <f t="shared" si="8"/>
        <v>119205.96430071729</v>
      </c>
      <c r="F167" s="5">
        <f t="shared" si="8"/>
        <v>113284.87075794727</v>
      </c>
      <c r="G167" s="5">
        <f t="shared" si="8"/>
        <v>94516.86432512182</v>
      </c>
    </row>
    <row r="168" spans="1:7" ht="12.75">
      <c r="A168" s="4">
        <v>9</v>
      </c>
      <c r="B168" s="5">
        <f t="shared" si="8"/>
        <v>338763.476146876</v>
      </c>
      <c r="C168" s="5">
        <f t="shared" si="8"/>
        <v>257377.77684101101</v>
      </c>
      <c r="D168" s="5">
        <f t="shared" si="8"/>
        <v>132355.55568161493</v>
      </c>
      <c r="E168" s="5">
        <f t="shared" si="8"/>
        <v>111907.6399554983</v>
      </c>
      <c r="F168" s="5">
        <f t="shared" si="8"/>
        <v>106349.06234391831</v>
      </c>
      <c r="G168" s="5">
        <f t="shared" si="8"/>
        <v>88730.08981994491</v>
      </c>
    </row>
    <row r="169" spans="1:7" ht="12.75">
      <c r="A169" s="4">
        <v>10</v>
      </c>
      <c r="B169" s="5">
        <f t="shared" si="8"/>
        <v>315796.4723151518</v>
      </c>
      <c r="C169" s="5">
        <f t="shared" si="8"/>
        <v>239928.4245409549</v>
      </c>
      <c r="D169" s="5">
        <f t="shared" si="8"/>
        <v>123723.64209850303</v>
      </c>
      <c r="E169" s="5">
        <f t="shared" si="8"/>
        <v>104609.31561027933</v>
      </c>
      <c r="F169" s="5">
        <f t="shared" si="8"/>
        <v>99413.25392988934</v>
      </c>
      <c r="G169" s="5">
        <f t="shared" si="8"/>
        <v>82943.31531476803</v>
      </c>
    </row>
    <row r="170" spans="1:7" ht="12.75">
      <c r="A170" s="4">
        <v>11</v>
      </c>
      <c r="B170" s="5">
        <f t="shared" si="8"/>
        <v>292829.4684834276</v>
      </c>
      <c r="C170" s="5">
        <f t="shared" si="8"/>
        <v>222479.07224089882</v>
      </c>
      <c r="D170" s="5">
        <f t="shared" si="8"/>
        <v>115091.72851539115</v>
      </c>
      <c r="E170" s="5">
        <f t="shared" si="8"/>
        <v>97310.99126506037</v>
      </c>
      <c r="F170" s="5">
        <f t="shared" si="8"/>
        <v>92477.44551586037</v>
      </c>
      <c r="G170" s="5">
        <f t="shared" si="8"/>
        <v>77156.54080959114</v>
      </c>
    </row>
    <row r="171" spans="1:7" ht="12.75">
      <c r="A171" s="4">
        <v>12</v>
      </c>
      <c r="B171" s="5">
        <f t="shared" si="8"/>
        <v>269862.4646517033</v>
      </c>
      <c r="C171" s="5">
        <f t="shared" si="8"/>
        <v>205029.71994084268</v>
      </c>
      <c r="D171" s="5">
        <f t="shared" si="8"/>
        <v>106459.81493227926</v>
      </c>
      <c r="E171" s="5">
        <f t="shared" si="8"/>
        <v>90012.6669198414</v>
      </c>
      <c r="F171" s="5">
        <f t="shared" si="8"/>
        <v>85541.63710183142</v>
      </c>
      <c r="G171" s="5">
        <f t="shared" si="8"/>
        <v>71369.76630441425</v>
      </c>
    </row>
    <row r="172" spans="1:7" ht="12.75">
      <c r="A172" s="4">
        <v>13</v>
      </c>
      <c r="B172" s="5">
        <f t="shared" si="8"/>
        <v>246895.46081997905</v>
      </c>
      <c r="C172" s="5">
        <f t="shared" si="8"/>
        <v>187580.3676407865</v>
      </c>
      <c r="D172" s="5">
        <f t="shared" si="8"/>
        <v>97827.90134916735</v>
      </c>
      <c r="E172" s="5">
        <f t="shared" si="8"/>
        <v>82714.34257462247</v>
      </c>
      <c r="F172" s="5">
        <f t="shared" si="8"/>
        <v>78605.82868780247</v>
      </c>
      <c r="G172" s="5">
        <f t="shared" si="8"/>
        <v>65582.99179923737</v>
      </c>
    </row>
    <row r="173" spans="1:7" ht="12.75">
      <c r="A173" s="4">
        <v>14</v>
      </c>
      <c r="B173" s="5">
        <f t="shared" si="8"/>
        <v>223928.4569882548</v>
      </c>
      <c r="C173" s="5">
        <f t="shared" si="8"/>
        <v>170131.01534073037</v>
      </c>
      <c r="D173" s="5">
        <f t="shared" si="8"/>
        <v>89195.98776605549</v>
      </c>
      <c r="E173" s="5">
        <f t="shared" si="8"/>
        <v>75416.0182294035</v>
      </c>
      <c r="F173" s="5">
        <f t="shared" si="8"/>
        <v>71670.02027377351</v>
      </c>
      <c r="G173" s="5">
        <f t="shared" si="8"/>
        <v>59796.217294060465</v>
      </c>
    </row>
    <row r="174" spans="1:7" ht="12.75">
      <c r="A174" s="4">
        <v>15</v>
      </c>
      <c r="B174" s="5">
        <f t="shared" si="8"/>
        <v>200961.45321084</v>
      </c>
      <c r="C174" s="5">
        <f t="shared" si="8"/>
        <v>152681.66295921005</v>
      </c>
      <c r="D174" s="5">
        <f t="shared" si="8"/>
        <v>80564.07419109001</v>
      </c>
      <c r="E174" s="5">
        <f t="shared" si="8"/>
        <v>68117.6938869</v>
      </c>
      <c r="F174" s="5">
        <f t="shared" si="8"/>
        <v>64734.211862460004</v>
      </c>
      <c r="G174" s="5">
        <f t="shared" si="8"/>
        <v>54009.44279703001</v>
      </c>
    </row>
    <row r="179" spans="1:7" ht="12.75">
      <c r="A179" s="20" t="s">
        <v>29</v>
      </c>
      <c r="B179" s="20"/>
      <c r="C179" s="20"/>
      <c r="D179" s="20"/>
      <c r="E179" s="20"/>
      <c r="F179" s="20"/>
      <c r="G179" s="20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6" t="s">
        <v>2</v>
      </c>
      <c r="B181" s="22" t="s">
        <v>3</v>
      </c>
      <c r="C181" s="23"/>
      <c r="D181" s="23"/>
      <c r="E181" s="23"/>
      <c r="F181" s="23"/>
      <c r="G181" s="24"/>
    </row>
    <row r="182" spans="1:7" ht="12.75">
      <c r="A182" s="2"/>
      <c r="B182" s="7" t="s">
        <v>4</v>
      </c>
      <c r="C182" s="7" t="s">
        <v>5</v>
      </c>
      <c r="D182" s="7" t="s">
        <v>6</v>
      </c>
      <c r="E182" s="7" t="s">
        <v>7</v>
      </c>
      <c r="F182" s="7" t="s">
        <v>8</v>
      </c>
      <c r="G182" s="7" t="s">
        <v>9</v>
      </c>
    </row>
    <row r="183" spans="1:7" ht="12.75">
      <c r="A183" s="2"/>
      <c r="B183" s="2" t="s">
        <v>10</v>
      </c>
      <c r="C183" s="2" t="s">
        <v>13</v>
      </c>
      <c r="D183" s="2" t="s">
        <v>15</v>
      </c>
      <c r="E183" s="2" t="s">
        <v>15</v>
      </c>
      <c r="F183" s="2" t="s">
        <v>18</v>
      </c>
      <c r="G183" s="2" t="s">
        <v>20</v>
      </c>
    </row>
    <row r="184" spans="1:7" ht="12.75">
      <c r="A184" s="2"/>
      <c r="B184" s="2" t="s">
        <v>11</v>
      </c>
      <c r="C184" s="2" t="s">
        <v>14</v>
      </c>
      <c r="D184" s="2" t="s">
        <v>2</v>
      </c>
      <c r="E184" s="2" t="s">
        <v>17</v>
      </c>
      <c r="F184" s="2" t="s">
        <v>19</v>
      </c>
      <c r="G184" s="2" t="s">
        <v>21</v>
      </c>
    </row>
    <row r="185" spans="1:7" ht="12.75">
      <c r="A185" s="2"/>
      <c r="B185" s="2" t="s">
        <v>22</v>
      </c>
      <c r="C185" s="2"/>
      <c r="D185" s="2" t="s">
        <v>16</v>
      </c>
      <c r="E185" s="2"/>
      <c r="F185" s="2"/>
      <c r="G185" s="2"/>
    </row>
    <row r="186" spans="1:7" ht="12.75">
      <c r="A186" s="2"/>
      <c r="B186" s="2" t="s">
        <v>12</v>
      </c>
      <c r="C186" s="2"/>
      <c r="D186" s="2"/>
      <c r="E186" s="2"/>
      <c r="F186" s="2"/>
      <c r="G186" s="2"/>
    </row>
    <row r="187" spans="1:7" ht="12.75">
      <c r="A187" s="3"/>
      <c r="B187" s="3" t="s">
        <v>23</v>
      </c>
      <c r="C187" s="3"/>
      <c r="D187" s="3"/>
      <c r="E187" s="3"/>
      <c r="F187" s="3"/>
      <c r="G187" s="3"/>
    </row>
    <row r="188" spans="1:7" ht="12.75">
      <c r="A188" s="4">
        <v>1</v>
      </c>
      <c r="B188" s="5">
        <f aca="true" t="shared" si="9" ref="B188:G188">B160*1.049</f>
        <v>548101.9826339029</v>
      </c>
      <c r="C188" s="5">
        <f t="shared" si="9"/>
        <v>416424.2524082916</v>
      </c>
      <c r="D188" s="5">
        <f t="shared" si="9"/>
        <v>211279.996699489</v>
      </c>
      <c r="E188" s="5">
        <f t="shared" si="9"/>
        <v>178638.65221839526</v>
      </c>
      <c r="F188" s="5">
        <f t="shared" si="9"/>
        <v>169765.47060930135</v>
      </c>
      <c r="G188" s="5">
        <f t="shared" si="9"/>
        <v>141640.47586856666</v>
      </c>
    </row>
    <row r="189" spans="1:7" ht="12.75">
      <c r="A189" s="4">
        <v>2</v>
      </c>
      <c r="B189" s="5">
        <f aca="true" t="shared" si="10" ref="B189:G202">B161*1.049</f>
        <v>524009.5956144241</v>
      </c>
      <c r="C189" s="5">
        <f t="shared" si="10"/>
        <v>398119.8818455326</v>
      </c>
      <c r="D189" s="5">
        <f t="shared" si="10"/>
        <v>202225.11935080463</v>
      </c>
      <c r="E189" s="5">
        <f t="shared" si="10"/>
        <v>170982.70998026058</v>
      </c>
      <c r="F189" s="5">
        <f t="shared" si="10"/>
        <v>162489.80758298497</v>
      </c>
      <c r="G189" s="5">
        <f t="shared" si="10"/>
        <v>135570.1494126361</v>
      </c>
    </row>
    <row r="190" spans="1:7" ht="12.75">
      <c r="A190" s="4">
        <v>3</v>
      </c>
      <c r="B190" s="5">
        <f t="shared" si="10"/>
        <v>499917.20859494543</v>
      </c>
      <c r="C190" s="5">
        <f t="shared" si="10"/>
        <v>379815.5112827738</v>
      </c>
      <c r="D190" s="5">
        <f t="shared" si="10"/>
        <v>193170.24200212024</v>
      </c>
      <c r="E190" s="5">
        <f t="shared" si="10"/>
        <v>163326.76774212587</v>
      </c>
      <c r="F190" s="5">
        <f t="shared" si="10"/>
        <v>155214.14455666862</v>
      </c>
      <c r="G190" s="5">
        <f t="shared" si="10"/>
        <v>129499.82295670554</v>
      </c>
    </row>
    <row r="191" spans="1:7" ht="12.75">
      <c r="A191" s="4">
        <v>4</v>
      </c>
      <c r="B191" s="5">
        <f t="shared" si="10"/>
        <v>475824.8215754666</v>
      </c>
      <c r="C191" s="5">
        <f t="shared" si="10"/>
        <v>361511.140720015</v>
      </c>
      <c r="D191" s="5">
        <f t="shared" si="10"/>
        <v>184115.3646534359</v>
      </c>
      <c r="E191" s="5">
        <f t="shared" si="10"/>
        <v>155670.82550399116</v>
      </c>
      <c r="F191" s="5">
        <f t="shared" si="10"/>
        <v>147938.4815303522</v>
      </c>
      <c r="G191" s="5">
        <f t="shared" si="10"/>
        <v>123429.496500775</v>
      </c>
    </row>
    <row r="192" spans="1:7" ht="12.75">
      <c r="A192" s="4">
        <v>5</v>
      </c>
      <c r="B192" s="5">
        <f t="shared" si="10"/>
        <v>451732.43455598794</v>
      </c>
      <c r="C192" s="5">
        <f t="shared" si="10"/>
        <v>343206.77015725605</v>
      </c>
      <c r="D192" s="5">
        <f t="shared" si="10"/>
        <v>175060.4873047515</v>
      </c>
      <c r="E192" s="5">
        <f t="shared" si="10"/>
        <v>148014.88326585648</v>
      </c>
      <c r="F192" s="5">
        <f t="shared" si="10"/>
        <v>140662.81850403582</v>
      </c>
      <c r="G192" s="5">
        <f t="shared" si="10"/>
        <v>117359.17004484445</v>
      </c>
    </row>
    <row r="193" spans="1:7" ht="12.75">
      <c r="A193" s="4">
        <v>6</v>
      </c>
      <c r="B193" s="5">
        <f t="shared" si="10"/>
        <v>427640.0475365092</v>
      </c>
      <c r="C193" s="5">
        <f t="shared" si="10"/>
        <v>324902.3995944972</v>
      </c>
      <c r="D193" s="5">
        <f t="shared" si="10"/>
        <v>166005.60995606714</v>
      </c>
      <c r="E193" s="5">
        <f t="shared" si="10"/>
        <v>140358.9410277218</v>
      </c>
      <c r="F193" s="5">
        <f t="shared" si="10"/>
        <v>133387.15547771944</v>
      </c>
      <c r="G193" s="5">
        <f t="shared" si="10"/>
        <v>111288.84358891388</v>
      </c>
    </row>
    <row r="194" spans="1:7" ht="12.75">
      <c r="A194" s="4">
        <v>7</v>
      </c>
      <c r="B194" s="5">
        <f t="shared" si="10"/>
        <v>403547.66051703045</v>
      </c>
      <c r="C194" s="5">
        <f t="shared" si="10"/>
        <v>306598.02903173823</v>
      </c>
      <c r="D194" s="5">
        <f t="shared" si="10"/>
        <v>156950.73260738282</v>
      </c>
      <c r="E194" s="5">
        <f t="shared" si="10"/>
        <v>132702.99878958712</v>
      </c>
      <c r="F194" s="5">
        <f t="shared" si="10"/>
        <v>126111.49245140306</v>
      </c>
      <c r="G194" s="5">
        <f t="shared" si="10"/>
        <v>105218.51713298334</v>
      </c>
    </row>
    <row r="195" spans="1:7" ht="12.75">
      <c r="A195" s="4">
        <v>8</v>
      </c>
      <c r="B195" s="5">
        <f t="shared" si="10"/>
        <v>379455.2734975517</v>
      </c>
      <c r="C195" s="5">
        <f t="shared" si="10"/>
        <v>288293.6584689794</v>
      </c>
      <c r="D195" s="5">
        <f t="shared" si="10"/>
        <v>147895.85525869843</v>
      </c>
      <c r="E195" s="5">
        <f t="shared" si="10"/>
        <v>125047.05655145242</v>
      </c>
      <c r="F195" s="5">
        <f t="shared" si="10"/>
        <v>118835.82942508667</v>
      </c>
      <c r="G195" s="5">
        <f t="shared" si="10"/>
        <v>99148.19067705279</v>
      </c>
    </row>
    <row r="196" spans="1:7" ht="12.75">
      <c r="A196" s="4">
        <v>9</v>
      </c>
      <c r="B196" s="5">
        <f t="shared" si="10"/>
        <v>355362.8864780729</v>
      </c>
      <c r="C196" s="5">
        <f t="shared" si="10"/>
        <v>269989.28790622053</v>
      </c>
      <c r="D196" s="5">
        <f t="shared" si="10"/>
        <v>138840.97791001404</v>
      </c>
      <c r="E196" s="5">
        <f t="shared" si="10"/>
        <v>117391.11431331771</v>
      </c>
      <c r="F196" s="5">
        <f t="shared" si="10"/>
        <v>111560.1663987703</v>
      </c>
      <c r="G196" s="5">
        <f t="shared" si="10"/>
        <v>93077.8642211222</v>
      </c>
    </row>
    <row r="197" spans="1:7" ht="12.75">
      <c r="A197" s="4">
        <v>10</v>
      </c>
      <c r="B197" s="5">
        <f t="shared" si="10"/>
        <v>331270.49945859425</v>
      </c>
      <c r="C197" s="5">
        <f t="shared" si="10"/>
        <v>251684.91734346168</v>
      </c>
      <c r="D197" s="5">
        <f t="shared" si="10"/>
        <v>129786.10056132967</v>
      </c>
      <c r="E197" s="5">
        <f t="shared" si="10"/>
        <v>109735.17207518301</v>
      </c>
      <c r="F197" s="5">
        <f t="shared" si="10"/>
        <v>104284.50337245391</v>
      </c>
      <c r="G197" s="5">
        <f t="shared" si="10"/>
        <v>87007.53776519165</v>
      </c>
    </row>
    <row r="198" spans="1:7" ht="12.75">
      <c r="A198" s="4">
        <v>11</v>
      </c>
      <c r="B198" s="5">
        <f t="shared" si="10"/>
        <v>307178.11243911553</v>
      </c>
      <c r="C198" s="5">
        <f t="shared" si="10"/>
        <v>233380.54678070286</v>
      </c>
      <c r="D198" s="5">
        <f t="shared" si="10"/>
        <v>120731.22321264532</v>
      </c>
      <c r="E198" s="5">
        <f t="shared" si="10"/>
        <v>102079.22983704832</v>
      </c>
      <c r="F198" s="5">
        <f t="shared" si="10"/>
        <v>97008.84034613751</v>
      </c>
      <c r="G198" s="5">
        <f t="shared" si="10"/>
        <v>80937.2113092611</v>
      </c>
    </row>
    <row r="199" spans="1:7" ht="12.75">
      <c r="A199" s="4">
        <v>12</v>
      </c>
      <c r="B199" s="5">
        <f t="shared" si="10"/>
        <v>283085.72541963676</v>
      </c>
      <c r="C199" s="5">
        <f t="shared" si="10"/>
        <v>215076.17621794395</v>
      </c>
      <c r="D199" s="5">
        <f t="shared" si="10"/>
        <v>111676.34586396093</v>
      </c>
      <c r="E199" s="5">
        <f t="shared" si="10"/>
        <v>94423.28759891362</v>
      </c>
      <c r="F199" s="5">
        <f t="shared" si="10"/>
        <v>89733.17731982116</v>
      </c>
      <c r="G199" s="5">
        <f t="shared" si="10"/>
        <v>74866.88485333054</v>
      </c>
    </row>
    <row r="200" spans="1:7" ht="12.75">
      <c r="A200" s="4">
        <v>13</v>
      </c>
      <c r="B200" s="5">
        <f t="shared" si="10"/>
        <v>258993.338400158</v>
      </c>
      <c r="C200" s="5">
        <f t="shared" si="10"/>
        <v>196771.80565518505</v>
      </c>
      <c r="D200" s="5">
        <f t="shared" si="10"/>
        <v>102621.46851527655</v>
      </c>
      <c r="E200" s="5">
        <f t="shared" si="10"/>
        <v>86767.34536077896</v>
      </c>
      <c r="F200" s="5">
        <f t="shared" si="10"/>
        <v>82457.51429350478</v>
      </c>
      <c r="G200" s="5">
        <f t="shared" si="10"/>
        <v>68796.55839739999</v>
      </c>
    </row>
    <row r="201" spans="1:7" ht="12.75">
      <c r="A201" s="4">
        <v>14</v>
      </c>
      <c r="B201" s="5">
        <f t="shared" si="10"/>
        <v>234900.95138067927</v>
      </c>
      <c r="C201" s="5">
        <f t="shared" si="10"/>
        <v>178467.43509242614</v>
      </c>
      <c r="D201" s="5">
        <f t="shared" si="10"/>
        <v>93566.5911665922</v>
      </c>
      <c r="E201" s="5">
        <f t="shared" si="10"/>
        <v>79111.40312264427</v>
      </c>
      <c r="F201" s="5">
        <f t="shared" si="10"/>
        <v>75181.85126718841</v>
      </c>
      <c r="G201" s="5">
        <f t="shared" si="10"/>
        <v>62726.23194146942</v>
      </c>
    </row>
    <row r="202" spans="1:7" ht="12.75">
      <c r="A202" s="4">
        <v>15</v>
      </c>
      <c r="B202" s="5">
        <f t="shared" si="10"/>
        <v>210808.56441817115</v>
      </c>
      <c r="C202" s="5">
        <f t="shared" si="10"/>
        <v>160163.06444421134</v>
      </c>
      <c r="D202" s="5">
        <f t="shared" si="10"/>
        <v>84511.71382645342</v>
      </c>
      <c r="E202" s="5">
        <f t="shared" si="10"/>
        <v>71455.4608873581</v>
      </c>
      <c r="F202" s="5">
        <f t="shared" si="10"/>
        <v>67906.18824372053</v>
      </c>
      <c r="G202" s="5">
        <f t="shared" si="10"/>
        <v>56655.90549408447</v>
      </c>
    </row>
    <row r="221" spans="1:7" ht="12.75">
      <c r="A221" s="20" t="s">
        <v>0</v>
      </c>
      <c r="B221" s="20"/>
      <c r="C221" s="20"/>
      <c r="D221" s="1"/>
      <c r="E221" s="1"/>
      <c r="F221" s="1"/>
      <c r="G221" s="1"/>
    </row>
    <row r="222" spans="1:7" ht="12.75">
      <c r="A222" s="21" t="s">
        <v>1</v>
      </c>
      <c r="B222" s="21"/>
      <c r="C222" s="2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20" t="s">
        <v>30</v>
      </c>
      <c r="B224" s="20"/>
      <c r="C224" s="20"/>
      <c r="D224" s="20"/>
      <c r="E224" s="20"/>
      <c r="F224" s="20"/>
      <c r="G224" s="20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6" t="s">
        <v>2</v>
      </c>
      <c r="B226" s="22" t="s">
        <v>3</v>
      </c>
      <c r="C226" s="23"/>
      <c r="D226" s="23"/>
      <c r="E226" s="23"/>
      <c r="F226" s="23"/>
      <c r="G226" s="24"/>
    </row>
    <row r="227" spans="1:7" ht="12.75">
      <c r="A227" s="2"/>
      <c r="B227" s="7" t="s">
        <v>4</v>
      </c>
      <c r="C227" s="7" t="s">
        <v>5</v>
      </c>
      <c r="D227" s="7" t="s">
        <v>6</v>
      </c>
      <c r="E227" s="7" t="s">
        <v>7</v>
      </c>
      <c r="F227" s="7" t="s">
        <v>8</v>
      </c>
      <c r="G227" s="7" t="s">
        <v>9</v>
      </c>
    </row>
    <row r="228" spans="1:7" ht="12.75">
      <c r="A228" s="2"/>
      <c r="B228" s="2" t="s">
        <v>10</v>
      </c>
      <c r="C228" s="2" t="s">
        <v>13</v>
      </c>
      <c r="D228" s="2" t="s">
        <v>15</v>
      </c>
      <c r="E228" s="2" t="s">
        <v>15</v>
      </c>
      <c r="F228" s="2" t="s">
        <v>18</v>
      </c>
      <c r="G228" s="2" t="s">
        <v>20</v>
      </c>
    </row>
    <row r="229" spans="1:7" ht="12.75">
      <c r="A229" s="2"/>
      <c r="B229" s="2" t="s">
        <v>11</v>
      </c>
      <c r="C229" s="2" t="s">
        <v>14</v>
      </c>
      <c r="D229" s="2" t="s">
        <v>2</v>
      </c>
      <c r="E229" s="2" t="s">
        <v>17</v>
      </c>
      <c r="F229" s="2" t="s">
        <v>19</v>
      </c>
      <c r="G229" s="2" t="s">
        <v>21</v>
      </c>
    </row>
    <row r="230" spans="1:7" ht="12.75">
      <c r="A230" s="2"/>
      <c r="B230" s="2" t="s">
        <v>22</v>
      </c>
      <c r="C230" s="2"/>
      <c r="D230" s="2" t="s">
        <v>16</v>
      </c>
      <c r="E230" s="2"/>
      <c r="F230" s="2"/>
      <c r="G230" s="2"/>
    </row>
    <row r="231" spans="1:7" ht="12.75">
      <c r="A231" s="2"/>
      <c r="B231" s="2" t="s">
        <v>12</v>
      </c>
      <c r="C231" s="2"/>
      <c r="D231" s="2"/>
      <c r="E231" s="2"/>
      <c r="F231" s="2"/>
      <c r="G231" s="2"/>
    </row>
    <row r="232" spans="1:7" ht="12.75">
      <c r="A232" s="3"/>
      <c r="B232" s="3" t="s">
        <v>23</v>
      </c>
      <c r="C232" s="3"/>
      <c r="D232" s="3"/>
      <c r="E232" s="3"/>
      <c r="F232" s="3"/>
      <c r="G232" s="3"/>
    </row>
    <row r="233" spans="1:7" ht="12.75">
      <c r="A233" s="4">
        <v>1</v>
      </c>
      <c r="B233" s="5">
        <f aca="true" t="shared" si="11" ref="B233:G233">B188*1.043</f>
        <v>571670.3678871607</v>
      </c>
      <c r="C233" s="5">
        <f t="shared" si="11"/>
        <v>434330.49526184815</v>
      </c>
      <c r="D233" s="5">
        <f t="shared" si="11"/>
        <v>220365.03655756701</v>
      </c>
      <c r="E233" s="5">
        <f t="shared" si="11"/>
        <v>186320.11426378624</v>
      </c>
      <c r="F233" s="5">
        <f t="shared" si="11"/>
        <v>177065.3858455013</v>
      </c>
      <c r="G233" s="5">
        <f t="shared" si="11"/>
        <v>147731.016330915</v>
      </c>
    </row>
    <row r="234" spans="1:7" ht="12.75">
      <c r="A234" s="4">
        <v>2</v>
      </c>
      <c r="B234" s="5">
        <f aca="true" t="shared" si="12" ref="B234:G247">B189*1.043</f>
        <v>546542.0082258442</v>
      </c>
      <c r="C234" s="5">
        <f t="shared" si="12"/>
        <v>415239.0367648905</v>
      </c>
      <c r="D234" s="5">
        <f t="shared" si="12"/>
        <v>210920.7994828892</v>
      </c>
      <c r="E234" s="5">
        <f t="shared" si="12"/>
        <v>178334.96650941178</v>
      </c>
      <c r="F234" s="5">
        <f t="shared" si="12"/>
        <v>169476.86930905332</v>
      </c>
      <c r="G234" s="5">
        <f t="shared" si="12"/>
        <v>141399.66583737943</v>
      </c>
    </row>
    <row r="235" spans="1:7" ht="12.75">
      <c r="A235" s="4">
        <v>3</v>
      </c>
      <c r="B235" s="5">
        <f t="shared" si="12"/>
        <v>521413.64856452803</v>
      </c>
      <c r="C235" s="5">
        <f t="shared" si="12"/>
        <v>396147.57826793304</v>
      </c>
      <c r="D235" s="5">
        <f t="shared" si="12"/>
        <v>201476.5624082114</v>
      </c>
      <c r="E235" s="5">
        <f t="shared" si="12"/>
        <v>170349.81875503727</v>
      </c>
      <c r="F235" s="5">
        <f t="shared" si="12"/>
        <v>161888.35277260534</v>
      </c>
      <c r="G235" s="5">
        <f t="shared" si="12"/>
        <v>135068.31534384386</v>
      </c>
    </row>
    <row r="236" spans="1:7" ht="12.75">
      <c r="A236" s="4">
        <v>4</v>
      </c>
      <c r="B236" s="5">
        <f t="shared" si="12"/>
        <v>496285.28890321165</v>
      </c>
      <c r="C236" s="5">
        <f t="shared" si="12"/>
        <v>377056.1197709756</v>
      </c>
      <c r="D236" s="5">
        <f t="shared" si="12"/>
        <v>192032.32533353363</v>
      </c>
      <c r="E236" s="5">
        <f t="shared" si="12"/>
        <v>162364.67100066275</v>
      </c>
      <c r="F236" s="5">
        <f t="shared" si="12"/>
        <v>154299.83623615734</v>
      </c>
      <c r="G236" s="5">
        <f t="shared" si="12"/>
        <v>128736.96485030832</v>
      </c>
    </row>
    <row r="237" spans="1:7" ht="12.75">
      <c r="A237" s="4">
        <v>5</v>
      </c>
      <c r="B237" s="5">
        <f t="shared" si="12"/>
        <v>471156.9292418954</v>
      </c>
      <c r="C237" s="5">
        <f t="shared" si="12"/>
        <v>357964.66127401806</v>
      </c>
      <c r="D237" s="5">
        <f t="shared" si="12"/>
        <v>182588.0882588558</v>
      </c>
      <c r="E237" s="5">
        <f t="shared" si="12"/>
        <v>154379.5232462883</v>
      </c>
      <c r="F237" s="5">
        <f t="shared" si="12"/>
        <v>146711.31969970936</v>
      </c>
      <c r="G237" s="5">
        <f t="shared" si="12"/>
        <v>122405.61435677276</v>
      </c>
    </row>
    <row r="238" spans="1:7" ht="12.75">
      <c r="A238" s="4">
        <v>6</v>
      </c>
      <c r="B238" s="5">
        <f t="shared" si="12"/>
        <v>446028.5695805791</v>
      </c>
      <c r="C238" s="5">
        <f t="shared" si="12"/>
        <v>338873.20277706056</v>
      </c>
      <c r="D238" s="5">
        <f t="shared" si="12"/>
        <v>173143.85118417803</v>
      </c>
      <c r="E238" s="5">
        <f t="shared" si="12"/>
        <v>146394.37549191382</v>
      </c>
      <c r="F238" s="5">
        <f t="shared" si="12"/>
        <v>139122.80316326136</v>
      </c>
      <c r="G238" s="5">
        <f t="shared" si="12"/>
        <v>116074.26386323717</v>
      </c>
    </row>
    <row r="239" spans="1:7" ht="12.75">
      <c r="A239" s="4">
        <v>7</v>
      </c>
      <c r="B239" s="5">
        <f t="shared" si="12"/>
        <v>420900.20991926274</v>
      </c>
      <c r="C239" s="5">
        <f t="shared" si="12"/>
        <v>319781.74428010295</v>
      </c>
      <c r="D239" s="5">
        <f t="shared" si="12"/>
        <v>163699.61410950025</v>
      </c>
      <c r="E239" s="5">
        <f t="shared" si="12"/>
        <v>138409.22773753936</v>
      </c>
      <c r="F239" s="5">
        <f t="shared" si="12"/>
        <v>131534.28662681338</v>
      </c>
      <c r="G239" s="5">
        <f t="shared" si="12"/>
        <v>109742.91336970162</v>
      </c>
    </row>
    <row r="240" spans="1:7" ht="12.75">
      <c r="A240" s="4">
        <v>8</v>
      </c>
      <c r="B240" s="5">
        <f t="shared" si="12"/>
        <v>395771.85025794635</v>
      </c>
      <c r="C240" s="5">
        <f t="shared" si="12"/>
        <v>300690.2857831455</v>
      </c>
      <c r="D240" s="5">
        <f t="shared" si="12"/>
        <v>154255.37703482245</v>
      </c>
      <c r="E240" s="5">
        <f t="shared" si="12"/>
        <v>130424.07998316486</v>
      </c>
      <c r="F240" s="5">
        <f t="shared" si="12"/>
        <v>123945.77009036539</v>
      </c>
      <c r="G240" s="5">
        <f t="shared" si="12"/>
        <v>103411.56287616605</v>
      </c>
    </row>
    <row r="241" spans="1:7" ht="12.75">
      <c r="A241" s="4">
        <v>9</v>
      </c>
      <c r="B241" s="5">
        <f t="shared" si="12"/>
        <v>370643.49059663</v>
      </c>
      <c r="C241" s="5">
        <f t="shared" si="12"/>
        <v>281598.82728618797</v>
      </c>
      <c r="D241" s="5">
        <f t="shared" si="12"/>
        <v>144811.13996014465</v>
      </c>
      <c r="E241" s="5">
        <f t="shared" si="12"/>
        <v>122438.93222879036</v>
      </c>
      <c r="F241" s="5">
        <f t="shared" si="12"/>
        <v>116357.25355391743</v>
      </c>
      <c r="G241" s="5">
        <f t="shared" si="12"/>
        <v>97080.21238263045</v>
      </c>
    </row>
    <row r="242" spans="1:7" ht="12.75">
      <c r="A242" s="4">
        <v>10</v>
      </c>
      <c r="B242" s="5">
        <f t="shared" si="12"/>
        <v>345515.13093531376</v>
      </c>
      <c r="C242" s="5">
        <f t="shared" si="12"/>
        <v>262507.36878923053</v>
      </c>
      <c r="D242" s="5">
        <f t="shared" si="12"/>
        <v>135366.90288546684</v>
      </c>
      <c r="E242" s="5">
        <f t="shared" si="12"/>
        <v>114453.78447441588</v>
      </c>
      <c r="F242" s="5">
        <f t="shared" si="12"/>
        <v>108768.73701746942</v>
      </c>
      <c r="G242" s="5">
        <f t="shared" si="12"/>
        <v>90748.86188909489</v>
      </c>
    </row>
    <row r="243" spans="1:7" ht="12.75">
      <c r="A243" s="4">
        <v>11</v>
      </c>
      <c r="B243" s="5">
        <f t="shared" si="12"/>
        <v>320386.7712739975</v>
      </c>
      <c r="C243" s="5">
        <f t="shared" si="12"/>
        <v>243415.91029227307</v>
      </c>
      <c r="D243" s="5">
        <f t="shared" si="12"/>
        <v>125922.66581078905</v>
      </c>
      <c r="E243" s="5">
        <f t="shared" si="12"/>
        <v>106468.6367200414</v>
      </c>
      <c r="F243" s="5">
        <f t="shared" si="12"/>
        <v>101180.22048102142</v>
      </c>
      <c r="G243" s="5">
        <f t="shared" si="12"/>
        <v>84417.51139555931</v>
      </c>
    </row>
    <row r="244" spans="1:7" ht="12.75">
      <c r="A244" s="4">
        <v>12</v>
      </c>
      <c r="B244" s="5">
        <f t="shared" si="12"/>
        <v>295258.4116126811</v>
      </c>
      <c r="C244" s="5">
        <f t="shared" si="12"/>
        <v>224324.45179531552</v>
      </c>
      <c r="D244" s="5">
        <f t="shared" si="12"/>
        <v>116478.42873611124</v>
      </c>
      <c r="E244" s="5">
        <f t="shared" si="12"/>
        <v>98483.4889656669</v>
      </c>
      <c r="F244" s="5">
        <f t="shared" si="12"/>
        <v>93591.70394457347</v>
      </c>
      <c r="G244" s="5">
        <f t="shared" si="12"/>
        <v>78086.16090202375</v>
      </c>
    </row>
    <row r="245" spans="1:7" ht="12.75">
      <c r="A245" s="4">
        <v>13</v>
      </c>
      <c r="B245" s="5">
        <f t="shared" si="12"/>
        <v>270130.0519513648</v>
      </c>
      <c r="C245" s="5">
        <f t="shared" si="12"/>
        <v>205232.993298358</v>
      </c>
      <c r="D245" s="5">
        <f t="shared" si="12"/>
        <v>107034.19166143343</v>
      </c>
      <c r="E245" s="5">
        <f t="shared" si="12"/>
        <v>90498.34121129244</v>
      </c>
      <c r="F245" s="5">
        <f t="shared" si="12"/>
        <v>86003.18740812548</v>
      </c>
      <c r="G245" s="5">
        <f t="shared" si="12"/>
        <v>71754.81040848818</v>
      </c>
    </row>
    <row r="246" spans="1:7" ht="12.75">
      <c r="A246" s="4">
        <v>14</v>
      </c>
      <c r="B246" s="5">
        <f t="shared" si="12"/>
        <v>245001.69229004846</v>
      </c>
      <c r="C246" s="5">
        <f t="shared" si="12"/>
        <v>186141.53480140044</v>
      </c>
      <c r="D246" s="5">
        <f t="shared" si="12"/>
        <v>97589.95458675566</v>
      </c>
      <c r="E246" s="5">
        <f t="shared" si="12"/>
        <v>82513.19345691797</v>
      </c>
      <c r="F246" s="5">
        <f t="shared" si="12"/>
        <v>78414.6708716775</v>
      </c>
      <c r="G246" s="5">
        <f t="shared" si="12"/>
        <v>65423.459914952604</v>
      </c>
    </row>
    <row r="247" spans="1:7" ht="12.75">
      <c r="A247" s="4">
        <v>15</v>
      </c>
      <c r="B247" s="5">
        <f t="shared" si="12"/>
        <v>219873.3326881525</v>
      </c>
      <c r="C247" s="5">
        <f t="shared" si="12"/>
        <v>167050.0762153124</v>
      </c>
      <c r="D247" s="5">
        <f t="shared" si="12"/>
        <v>88145.7175209909</v>
      </c>
      <c r="E247" s="5">
        <f t="shared" si="12"/>
        <v>74528.0457055145</v>
      </c>
      <c r="F247" s="5">
        <f t="shared" si="12"/>
        <v>70826.15433820052</v>
      </c>
      <c r="G247" s="5">
        <f t="shared" si="12"/>
        <v>59092.1094303301</v>
      </c>
    </row>
    <row r="248" spans="3:7" ht="12.75">
      <c r="C248" s="5"/>
      <c r="D248" s="5"/>
      <c r="E248" s="5"/>
      <c r="F248" s="5"/>
      <c r="G248" s="5"/>
    </row>
    <row r="249" spans="3:7" ht="12.75">
      <c r="C249" s="5"/>
      <c r="D249" s="5"/>
      <c r="E249" s="5"/>
      <c r="F249" s="5"/>
      <c r="G249" s="5"/>
    </row>
    <row r="251" spans="1:7" ht="12.75">
      <c r="A251" s="20" t="s">
        <v>0</v>
      </c>
      <c r="B251" s="20"/>
      <c r="C251" s="20"/>
      <c r="D251" s="1"/>
      <c r="E251" s="1"/>
      <c r="F251" s="1"/>
      <c r="G251" s="1"/>
    </row>
    <row r="252" spans="1:7" ht="12.75">
      <c r="A252" s="21" t="s">
        <v>1</v>
      </c>
      <c r="B252" s="21"/>
      <c r="C252" s="2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20" t="s">
        <v>30</v>
      </c>
      <c r="B254" s="20"/>
      <c r="C254" s="20"/>
      <c r="D254" s="20"/>
      <c r="E254" s="20"/>
      <c r="F254" s="20"/>
      <c r="G254" s="20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6" t="s">
        <v>2</v>
      </c>
      <c r="B256" s="22" t="s">
        <v>3</v>
      </c>
      <c r="C256" s="23"/>
      <c r="D256" s="23"/>
      <c r="E256" s="23"/>
      <c r="F256" s="23"/>
      <c r="G256" s="24"/>
    </row>
    <row r="257" spans="1:7" ht="12.75">
      <c r="A257" s="2"/>
      <c r="B257" s="7" t="s">
        <v>4</v>
      </c>
      <c r="C257" s="7" t="s">
        <v>5</v>
      </c>
      <c r="D257" s="7" t="s">
        <v>6</v>
      </c>
      <c r="E257" s="7" t="s">
        <v>7</v>
      </c>
      <c r="F257" s="7" t="s">
        <v>8</v>
      </c>
      <c r="G257" s="7" t="s">
        <v>9</v>
      </c>
    </row>
    <row r="258" spans="1:7" ht="12.75">
      <c r="A258" s="2"/>
      <c r="B258" s="2" t="s">
        <v>10</v>
      </c>
      <c r="C258" s="2" t="s">
        <v>13</v>
      </c>
      <c r="D258" s="2" t="s">
        <v>15</v>
      </c>
      <c r="E258" s="2" t="s">
        <v>15</v>
      </c>
      <c r="F258" s="2" t="s">
        <v>18</v>
      </c>
      <c r="G258" s="2" t="s">
        <v>20</v>
      </c>
    </row>
    <row r="259" spans="1:7" ht="12.75">
      <c r="A259" s="2"/>
      <c r="B259" s="2" t="s">
        <v>11</v>
      </c>
      <c r="C259" s="2" t="s">
        <v>14</v>
      </c>
      <c r="D259" s="2" t="s">
        <v>2</v>
      </c>
      <c r="E259" s="2" t="s">
        <v>17</v>
      </c>
      <c r="F259" s="2" t="s">
        <v>19</v>
      </c>
      <c r="G259" s="2" t="s">
        <v>21</v>
      </c>
    </row>
    <row r="260" spans="1:7" ht="12.75">
      <c r="A260" s="2"/>
      <c r="B260" s="2" t="s">
        <v>22</v>
      </c>
      <c r="C260" s="2"/>
      <c r="D260" s="2" t="s">
        <v>16</v>
      </c>
      <c r="E260" s="2"/>
      <c r="F260" s="2"/>
      <c r="G260" s="2"/>
    </row>
    <row r="261" spans="1:7" ht="12.75">
      <c r="A261" s="2"/>
      <c r="B261" s="2" t="s">
        <v>12</v>
      </c>
      <c r="C261" s="2"/>
      <c r="D261" s="2"/>
      <c r="E261" s="2"/>
      <c r="F261" s="2"/>
      <c r="G261" s="2"/>
    </row>
    <row r="262" spans="1:7" ht="12.75">
      <c r="A262" s="3"/>
      <c r="B262" s="3" t="s">
        <v>23</v>
      </c>
      <c r="C262" s="3"/>
      <c r="D262" s="3"/>
      <c r="E262" s="3"/>
      <c r="F262" s="3"/>
      <c r="G262" s="3"/>
    </row>
    <row r="263" spans="1:7" ht="12.75">
      <c r="A263" s="4">
        <v>1</v>
      </c>
      <c r="B263" s="5">
        <f aca="true" t="shared" si="13" ref="B263:G275">B233*1.045</f>
        <v>597395.534442083</v>
      </c>
      <c r="C263" s="5">
        <f t="shared" si="13"/>
        <v>453875.3675486313</v>
      </c>
      <c r="D263" s="5">
        <f t="shared" si="13"/>
        <v>230281.46320265753</v>
      </c>
      <c r="E263" s="5">
        <f t="shared" si="13"/>
        <v>194704.5194056566</v>
      </c>
      <c r="F263" s="5">
        <f t="shared" si="13"/>
        <v>185033.32820854883</v>
      </c>
      <c r="G263" s="5">
        <f t="shared" si="13"/>
        <v>154378.9120658062</v>
      </c>
    </row>
    <row r="264" spans="1:7" ht="12.75">
      <c r="A264" s="4">
        <v>2</v>
      </c>
      <c r="B264" s="5">
        <f t="shared" si="13"/>
        <v>571136.3985960071</v>
      </c>
      <c r="C264" s="5">
        <f t="shared" si="13"/>
        <v>433924.79341931053</v>
      </c>
      <c r="D264" s="5">
        <f t="shared" si="13"/>
        <v>220412.2354596192</v>
      </c>
      <c r="E264" s="5">
        <f t="shared" si="13"/>
        <v>186360.0400023353</v>
      </c>
      <c r="F264" s="5">
        <f t="shared" si="13"/>
        <v>177103.32842796072</v>
      </c>
      <c r="G264" s="5">
        <f t="shared" si="13"/>
        <v>147762.6508000615</v>
      </c>
    </row>
    <row r="265" spans="1:7" ht="12.75">
      <c r="A265" s="4">
        <v>3</v>
      </c>
      <c r="B265" s="5">
        <f t="shared" si="13"/>
        <v>544877.2627499318</v>
      </c>
      <c r="C265" s="5">
        <f t="shared" si="13"/>
        <v>413974.21928999</v>
      </c>
      <c r="D265" s="5">
        <f t="shared" si="13"/>
        <v>210543.0077165809</v>
      </c>
      <c r="E265" s="5">
        <f t="shared" si="13"/>
        <v>178015.56059901393</v>
      </c>
      <c r="F265" s="5">
        <f t="shared" si="13"/>
        <v>169173.32864737257</v>
      </c>
      <c r="G265" s="5">
        <f t="shared" si="13"/>
        <v>141146.3895343168</v>
      </c>
    </row>
    <row r="266" spans="1:7" ht="12.75">
      <c r="A266" s="4">
        <v>4</v>
      </c>
      <c r="B266" s="5">
        <f t="shared" si="13"/>
        <v>518618.1269038561</v>
      </c>
      <c r="C266" s="5">
        <f t="shared" si="13"/>
        <v>394023.64516066946</v>
      </c>
      <c r="D266" s="5">
        <f t="shared" si="13"/>
        <v>200673.77997354264</v>
      </c>
      <c r="E266" s="5">
        <f t="shared" si="13"/>
        <v>169671.08119569256</v>
      </c>
      <c r="F266" s="5">
        <f t="shared" si="13"/>
        <v>161243.3288667844</v>
      </c>
      <c r="G266" s="5">
        <f t="shared" si="13"/>
        <v>134530.12826857218</v>
      </c>
    </row>
    <row r="267" spans="1:7" ht="12.75">
      <c r="A267" s="4">
        <v>5</v>
      </c>
      <c r="B267" s="5">
        <f t="shared" si="13"/>
        <v>492358.99105778063</v>
      </c>
      <c r="C267" s="5">
        <f t="shared" si="13"/>
        <v>374073.07103134884</v>
      </c>
      <c r="D267" s="5">
        <f t="shared" si="13"/>
        <v>190804.5522305043</v>
      </c>
      <c r="E267" s="5">
        <f t="shared" si="13"/>
        <v>161326.60179237125</v>
      </c>
      <c r="F267" s="5">
        <f t="shared" si="13"/>
        <v>153313.32908619626</v>
      </c>
      <c r="G267" s="5">
        <f t="shared" si="13"/>
        <v>127913.86700282752</v>
      </c>
    </row>
    <row r="268" spans="1:7" ht="12.75">
      <c r="A268" s="4">
        <v>6</v>
      </c>
      <c r="B268" s="5">
        <f t="shared" si="13"/>
        <v>466099.85521170514</v>
      </c>
      <c r="C268" s="5">
        <f t="shared" si="13"/>
        <v>354122.4969020283</v>
      </c>
      <c r="D268" s="5">
        <f t="shared" si="13"/>
        <v>180935.32448746602</v>
      </c>
      <c r="E268" s="5">
        <f t="shared" si="13"/>
        <v>152982.12238904994</v>
      </c>
      <c r="F268" s="5">
        <f t="shared" si="13"/>
        <v>145383.32930560812</v>
      </c>
      <c r="G268" s="5">
        <f t="shared" si="13"/>
        <v>121297.60573708283</v>
      </c>
    </row>
    <row r="269" spans="1:7" ht="12.75">
      <c r="A269" s="4">
        <v>7</v>
      </c>
      <c r="B269" s="5">
        <f t="shared" si="13"/>
        <v>439840.71936562954</v>
      </c>
      <c r="C269" s="5">
        <f t="shared" si="13"/>
        <v>334171.9227727076</v>
      </c>
      <c r="D269" s="5">
        <f t="shared" si="13"/>
        <v>171066.09674442775</v>
      </c>
      <c r="E269" s="5">
        <f t="shared" si="13"/>
        <v>144637.64298572863</v>
      </c>
      <c r="F269" s="5">
        <f t="shared" si="13"/>
        <v>137453.32952501997</v>
      </c>
      <c r="G269" s="5">
        <f t="shared" si="13"/>
        <v>114681.34447133819</v>
      </c>
    </row>
    <row r="270" spans="1:7" ht="12.75">
      <c r="A270" s="4">
        <v>8</v>
      </c>
      <c r="B270" s="5">
        <f t="shared" si="13"/>
        <v>413581.5835195539</v>
      </c>
      <c r="C270" s="5">
        <f t="shared" si="13"/>
        <v>314221.348643387</v>
      </c>
      <c r="D270" s="5">
        <f t="shared" si="13"/>
        <v>161196.86900138945</v>
      </c>
      <c r="E270" s="5">
        <f t="shared" si="13"/>
        <v>136293.16358240726</v>
      </c>
      <c r="F270" s="5">
        <f t="shared" si="13"/>
        <v>129523.32974443183</v>
      </c>
      <c r="G270" s="5">
        <f t="shared" si="13"/>
        <v>108065.08320559352</v>
      </c>
    </row>
    <row r="271" spans="1:7" ht="12.75">
      <c r="A271" s="4">
        <v>9</v>
      </c>
      <c r="B271" s="5">
        <f t="shared" si="13"/>
        <v>387322.44767347834</v>
      </c>
      <c r="C271" s="5">
        <f t="shared" si="13"/>
        <v>294270.7745140664</v>
      </c>
      <c r="D271" s="5">
        <f t="shared" si="13"/>
        <v>151327.64125835116</v>
      </c>
      <c r="E271" s="5">
        <f t="shared" si="13"/>
        <v>127948.68417908592</v>
      </c>
      <c r="F271" s="5">
        <f t="shared" si="13"/>
        <v>121593.3299638437</v>
      </c>
      <c r="G271" s="5">
        <f t="shared" si="13"/>
        <v>101448.82193984881</v>
      </c>
    </row>
    <row r="272" spans="1:7" ht="12.75">
      <c r="A272" s="4">
        <v>10</v>
      </c>
      <c r="B272" s="5">
        <f t="shared" si="13"/>
        <v>361063.31182740285</v>
      </c>
      <c r="C272" s="5">
        <f t="shared" si="13"/>
        <v>274320.2003847459</v>
      </c>
      <c r="D272" s="5">
        <f t="shared" si="13"/>
        <v>141458.41351531283</v>
      </c>
      <c r="E272" s="5">
        <f t="shared" si="13"/>
        <v>119604.20477576459</v>
      </c>
      <c r="F272" s="5">
        <f t="shared" si="13"/>
        <v>113663.33018325554</v>
      </c>
      <c r="G272" s="5">
        <f t="shared" si="13"/>
        <v>94832.56067410416</v>
      </c>
    </row>
    <row r="273" spans="1:7" ht="12.75">
      <c r="A273" s="4">
        <v>11</v>
      </c>
      <c r="B273" s="5">
        <f t="shared" si="13"/>
        <v>334804.17598132737</v>
      </c>
      <c r="C273" s="5">
        <f t="shared" si="13"/>
        <v>254369.62625542533</v>
      </c>
      <c r="D273" s="5">
        <f t="shared" si="13"/>
        <v>131589.18577227456</v>
      </c>
      <c r="E273" s="5">
        <f t="shared" si="13"/>
        <v>111259.72537244325</v>
      </c>
      <c r="F273" s="5">
        <f t="shared" si="13"/>
        <v>105733.33040266737</v>
      </c>
      <c r="G273" s="5">
        <f t="shared" si="13"/>
        <v>88216.29940835947</v>
      </c>
    </row>
    <row r="274" spans="1:7" ht="12.75">
      <c r="A274" s="4">
        <v>12</v>
      </c>
      <c r="B274" s="5">
        <f t="shared" si="13"/>
        <v>308545.04013525177</v>
      </c>
      <c r="C274" s="5">
        <f t="shared" si="13"/>
        <v>234419.0521261047</v>
      </c>
      <c r="D274" s="5">
        <f t="shared" si="13"/>
        <v>121719.95802923624</v>
      </c>
      <c r="E274" s="5">
        <f t="shared" si="13"/>
        <v>102915.2459691219</v>
      </c>
      <c r="F274" s="5">
        <f t="shared" si="13"/>
        <v>97803.33062207927</v>
      </c>
      <c r="G274" s="5">
        <f t="shared" si="13"/>
        <v>81600.03814261481</v>
      </c>
    </row>
    <row r="275" spans="1:7" ht="12.75">
      <c r="A275" s="4">
        <v>13</v>
      </c>
      <c r="B275" s="5">
        <f t="shared" si="13"/>
        <v>282285.90428917616</v>
      </c>
      <c r="C275" s="5">
        <f t="shared" si="13"/>
        <v>214468.4779967841</v>
      </c>
      <c r="D275" s="5">
        <f t="shared" si="13"/>
        <v>111850.73028619793</v>
      </c>
      <c r="E275" s="5">
        <f t="shared" si="13"/>
        <v>94570.7665658006</v>
      </c>
      <c r="F275" s="5">
        <f t="shared" si="13"/>
        <v>89873.33084149112</v>
      </c>
      <c r="G275" s="5">
        <f t="shared" si="13"/>
        <v>74983.77687687014</v>
      </c>
    </row>
    <row r="276" spans="1:7" ht="12.75">
      <c r="A276" s="4">
        <v>14</v>
      </c>
      <c r="B276" s="5">
        <f aca="true" t="shared" si="14" ref="B276:G276">B246*1.045</f>
        <v>256026.76844310062</v>
      </c>
      <c r="C276" s="5">
        <f t="shared" si="14"/>
        <v>194517.90386746344</v>
      </c>
      <c r="D276" s="5">
        <f t="shared" si="14"/>
        <v>101981.50254315966</v>
      </c>
      <c r="E276" s="5">
        <f t="shared" si="14"/>
        <v>86226.28716247928</v>
      </c>
      <c r="F276" s="5">
        <f t="shared" si="14"/>
        <v>81943.33106090299</v>
      </c>
      <c r="G276" s="5">
        <f t="shared" si="14"/>
        <v>68367.51561112546</v>
      </c>
    </row>
    <row r="277" spans="1:7" ht="12.75">
      <c r="A277" s="4">
        <v>15</v>
      </c>
      <c r="B277" s="5">
        <f aca="true" t="shared" si="15" ref="B277:G277">B247*1.045</f>
        <v>229767.63265911935</v>
      </c>
      <c r="C277" s="5">
        <f t="shared" si="15"/>
        <v>174567.32964500145</v>
      </c>
      <c r="D277" s="5">
        <f t="shared" si="15"/>
        <v>92112.27480943549</v>
      </c>
      <c r="E277" s="5">
        <f t="shared" si="15"/>
        <v>77881.80776226264</v>
      </c>
      <c r="F277" s="5">
        <f t="shared" si="15"/>
        <v>74013.33128341954</v>
      </c>
      <c r="G277" s="5">
        <f t="shared" si="15"/>
        <v>61751.25435469495</v>
      </c>
    </row>
  </sheetData>
  <sheetProtection/>
  <mergeCells count="26">
    <mergeCell ref="A251:C251"/>
    <mergeCell ref="A252:C252"/>
    <mergeCell ref="A254:G254"/>
    <mergeCell ref="B256:G256"/>
    <mergeCell ref="A1:C1"/>
    <mergeCell ref="A2:C2"/>
    <mergeCell ref="B6:G6"/>
    <mergeCell ref="A4:G4"/>
    <mergeCell ref="A33:G33"/>
    <mergeCell ref="B35:G35"/>
    <mergeCell ref="A75:C75"/>
    <mergeCell ref="A76:C76"/>
    <mergeCell ref="A78:G78"/>
    <mergeCell ref="B80:G80"/>
    <mergeCell ref="A106:G106"/>
    <mergeCell ref="B108:G108"/>
    <mergeCell ref="A148:C148"/>
    <mergeCell ref="A149:C149"/>
    <mergeCell ref="A151:G151"/>
    <mergeCell ref="B153:G153"/>
    <mergeCell ref="A224:G224"/>
    <mergeCell ref="B226:G226"/>
    <mergeCell ref="A179:G179"/>
    <mergeCell ref="B181:G181"/>
    <mergeCell ref="A221:C221"/>
    <mergeCell ref="A222:C222"/>
  </mergeCells>
  <printOptions/>
  <pageMargins left="0.99" right="0.75" top="0.7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1"/>
  <sheetViews>
    <sheetView zoomScalePageLayoutView="0" workbookViewId="0" topLeftCell="A442">
      <selection activeCell="B373" sqref="B373"/>
    </sheetView>
  </sheetViews>
  <sheetFormatPr defaultColWidth="11.421875" defaultRowHeight="12.75"/>
  <sheetData>
    <row r="1" spans="1:7" ht="12.75">
      <c r="A1" s="20" t="s">
        <v>0</v>
      </c>
      <c r="B1" s="20"/>
      <c r="C1" s="20"/>
      <c r="D1" s="1"/>
      <c r="E1" s="1"/>
      <c r="F1" s="1"/>
      <c r="G1" s="1"/>
    </row>
    <row r="2" spans="1:7" ht="12.75">
      <c r="A2" s="21" t="s">
        <v>1</v>
      </c>
      <c r="B2" s="21"/>
      <c r="C2" s="2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0" t="s">
        <v>24</v>
      </c>
      <c r="B4" s="20"/>
      <c r="C4" s="20"/>
      <c r="D4" s="20"/>
      <c r="E4" s="20"/>
      <c r="F4" s="20"/>
      <c r="G4" s="20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6" t="s">
        <v>2</v>
      </c>
      <c r="B6" s="22" t="s">
        <v>3</v>
      </c>
      <c r="C6" s="23"/>
      <c r="D6" s="23"/>
      <c r="E6" s="23"/>
      <c r="F6" s="23"/>
      <c r="G6" s="24"/>
    </row>
    <row r="7" spans="1:7" ht="12.75">
      <c r="A7" s="2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ht="12.75">
      <c r="A8" s="2"/>
      <c r="B8" s="2" t="s">
        <v>10</v>
      </c>
      <c r="C8" s="2" t="s">
        <v>13</v>
      </c>
      <c r="D8" s="2" t="s">
        <v>15</v>
      </c>
      <c r="E8" s="2" t="s">
        <v>15</v>
      </c>
      <c r="F8" s="2" t="s">
        <v>18</v>
      </c>
      <c r="G8" s="2" t="s">
        <v>20</v>
      </c>
    </row>
    <row r="9" spans="1:7" ht="12.75">
      <c r="A9" s="2"/>
      <c r="B9" s="2" t="s">
        <v>11</v>
      </c>
      <c r="C9" s="2" t="s">
        <v>14</v>
      </c>
      <c r="D9" s="2" t="s">
        <v>2</v>
      </c>
      <c r="E9" s="2" t="s">
        <v>17</v>
      </c>
      <c r="F9" s="2" t="s">
        <v>19</v>
      </c>
      <c r="G9" s="2" t="s">
        <v>21</v>
      </c>
    </row>
    <row r="10" spans="1:7" ht="12.75">
      <c r="A10" s="2"/>
      <c r="B10" s="2" t="s">
        <v>22</v>
      </c>
      <c r="C10" s="2"/>
      <c r="D10" s="2" t="s">
        <v>16</v>
      </c>
      <c r="E10" s="2"/>
      <c r="F10" s="2"/>
      <c r="G10" s="2"/>
    </row>
    <row r="11" spans="1:7" ht="12.75">
      <c r="A11" s="2"/>
      <c r="B11" s="2" t="s">
        <v>12</v>
      </c>
      <c r="C11" s="2"/>
      <c r="D11" s="2"/>
      <c r="E11" s="2"/>
      <c r="F11" s="2"/>
      <c r="G11" s="2"/>
    </row>
    <row r="12" spans="1:7" ht="12.75">
      <c r="A12" s="3"/>
      <c r="B12" s="3" t="s">
        <v>23</v>
      </c>
      <c r="C12" s="3"/>
      <c r="D12" s="3"/>
      <c r="E12" s="3"/>
      <c r="F12" s="3"/>
      <c r="G12" s="3"/>
    </row>
    <row r="13" spans="1:7" ht="12.75">
      <c r="A13" s="4">
        <v>1</v>
      </c>
      <c r="B13" s="5">
        <f>B27*2.25</f>
        <v>333027</v>
      </c>
      <c r="C13" s="5">
        <f>C27*2.25</f>
        <v>253019.25</v>
      </c>
      <c r="D13" s="5">
        <f>D27*2.15</f>
        <v>127574.54999999999</v>
      </c>
      <c r="E13" s="5">
        <f>E27*2.15</f>
        <v>107865.5</v>
      </c>
      <c r="F13" s="5">
        <f>F27*2.15</f>
        <v>102507.7</v>
      </c>
      <c r="G13" s="5">
        <f>G27*2.15</f>
        <v>85524.84999999999</v>
      </c>
    </row>
    <row r="14" spans="1:7" ht="12.75">
      <c r="A14" s="4">
        <v>2</v>
      </c>
      <c r="B14" s="5">
        <v>319811.64286</v>
      </c>
      <c r="C14" s="5">
        <v>242978.82143</v>
      </c>
      <c r="D14" s="5">
        <v>122700.40714299999</v>
      </c>
      <c r="E14" s="5">
        <v>103744.357143</v>
      </c>
      <c r="F14" s="5">
        <v>98591.271429</v>
      </c>
      <c r="G14" s="5">
        <v>82257.27857099999</v>
      </c>
    </row>
    <row r="15" spans="1:7" ht="12.75">
      <c r="A15" s="4">
        <v>3</v>
      </c>
      <c r="B15" s="5">
        <v>306596.28572</v>
      </c>
      <c r="C15" s="5">
        <v>232938.39286</v>
      </c>
      <c r="D15" s="5">
        <v>117826.26428599999</v>
      </c>
      <c r="E15" s="5">
        <v>99623.214286</v>
      </c>
      <c r="F15" s="5">
        <v>94674.842858</v>
      </c>
      <c r="G15" s="5">
        <v>78989.70714199998</v>
      </c>
    </row>
    <row r="16" spans="1:7" ht="12.75">
      <c r="A16" s="4">
        <v>4</v>
      </c>
      <c r="B16" s="5">
        <v>293380.92858</v>
      </c>
      <c r="C16" s="5">
        <v>222897.96429</v>
      </c>
      <c r="D16" s="5">
        <v>112952.12142899999</v>
      </c>
      <c r="E16" s="5">
        <v>95502.071429</v>
      </c>
      <c r="F16" s="5">
        <v>90758.41428699999</v>
      </c>
      <c r="G16" s="5">
        <v>75722.135713</v>
      </c>
    </row>
    <row r="17" spans="1:7" ht="12.75">
      <c r="A17" s="4">
        <v>5</v>
      </c>
      <c r="B17" s="5">
        <v>280165.57143999997</v>
      </c>
      <c r="C17" s="5">
        <v>212857.53571999999</v>
      </c>
      <c r="D17" s="5">
        <v>108077.97857199999</v>
      </c>
      <c r="E17" s="5">
        <v>91380.928572</v>
      </c>
      <c r="F17" s="5">
        <v>86841.985716</v>
      </c>
      <c r="G17" s="5">
        <v>72454.564284</v>
      </c>
    </row>
    <row r="18" spans="1:7" ht="12.75">
      <c r="A18" s="4">
        <v>6</v>
      </c>
      <c r="B18" s="5">
        <v>266950.2143</v>
      </c>
      <c r="C18" s="5">
        <v>202817.10715</v>
      </c>
      <c r="D18" s="5">
        <v>103203.835715</v>
      </c>
      <c r="E18" s="5">
        <v>87259.785715</v>
      </c>
      <c r="F18" s="5">
        <v>82925.557145</v>
      </c>
      <c r="G18" s="5">
        <v>69186.99285499999</v>
      </c>
    </row>
    <row r="19" spans="1:7" ht="12.75">
      <c r="A19" s="4">
        <v>7</v>
      </c>
      <c r="B19" s="5">
        <v>253734.85716</v>
      </c>
      <c r="C19" s="5">
        <v>192776.67858</v>
      </c>
      <c r="D19" s="5">
        <v>98329.692858</v>
      </c>
      <c r="E19" s="5">
        <v>83138.642858</v>
      </c>
      <c r="F19" s="5">
        <v>79009.128574</v>
      </c>
      <c r="G19" s="5">
        <v>65919.42142599999</v>
      </c>
    </row>
    <row r="20" spans="1:7" ht="12.75">
      <c r="A20" s="4">
        <v>8</v>
      </c>
      <c r="B20" s="5">
        <v>240519.50002</v>
      </c>
      <c r="C20" s="5">
        <v>182736.25001000002</v>
      </c>
      <c r="D20" s="5">
        <v>93455.550001</v>
      </c>
      <c r="E20" s="5">
        <v>79017.50000100001</v>
      </c>
      <c r="F20" s="5">
        <v>75092.700003</v>
      </c>
      <c r="G20" s="5">
        <v>62651.84999699999</v>
      </c>
    </row>
    <row r="21" spans="1:7" ht="12.75">
      <c r="A21" s="4">
        <v>9</v>
      </c>
      <c r="B21" s="5">
        <v>227304.14288</v>
      </c>
      <c r="C21" s="5">
        <v>172695.82144</v>
      </c>
      <c r="D21" s="5">
        <v>88581.407144</v>
      </c>
      <c r="E21" s="5">
        <v>74896.35714400001</v>
      </c>
      <c r="F21" s="5">
        <v>71176.271432</v>
      </c>
      <c r="G21" s="5">
        <v>59384.278567999994</v>
      </c>
    </row>
    <row r="22" spans="1:7" ht="12.75">
      <c r="A22" s="4">
        <v>10</v>
      </c>
      <c r="B22" s="5">
        <v>214088.78574</v>
      </c>
      <c r="C22" s="5">
        <v>162655.39286999998</v>
      </c>
      <c r="D22" s="5">
        <v>83707.264287</v>
      </c>
      <c r="E22" s="5">
        <v>70775.21428700001</v>
      </c>
      <c r="F22" s="5">
        <v>67259.842861</v>
      </c>
      <c r="G22" s="5">
        <v>56116.70713899999</v>
      </c>
    </row>
    <row r="23" spans="1:7" ht="12.75">
      <c r="A23" s="4">
        <v>11</v>
      </c>
      <c r="B23" s="5">
        <v>200873.42859999998</v>
      </c>
      <c r="C23" s="5">
        <v>152614.9643</v>
      </c>
      <c r="D23" s="5">
        <v>78833.12143</v>
      </c>
      <c r="E23" s="5">
        <v>66654.07143000001</v>
      </c>
      <c r="F23" s="5">
        <v>63343.41429</v>
      </c>
      <c r="G23" s="5">
        <v>52849.13570999999</v>
      </c>
    </row>
    <row r="24" spans="1:7" ht="12.75">
      <c r="A24" s="4">
        <v>12</v>
      </c>
      <c r="B24" s="5">
        <v>187658.07146</v>
      </c>
      <c r="C24" s="5">
        <v>142574.53573</v>
      </c>
      <c r="D24" s="5">
        <v>73958.978573</v>
      </c>
      <c r="E24" s="5">
        <v>62532.928573000005</v>
      </c>
      <c r="F24" s="5">
        <v>59426.985719</v>
      </c>
      <c r="G24" s="5">
        <v>49581.56428099999</v>
      </c>
    </row>
    <row r="25" spans="1:7" ht="12.75">
      <c r="A25" s="4">
        <v>13</v>
      </c>
      <c r="B25" s="5">
        <v>174442.71432</v>
      </c>
      <c r="C25" s="5">
        <v>132534.10716</v>
      </c>
      <c r="D25" s="5">
        <v>69084.83571599999</v>
      </c>
      <c r="E25" s="5">
        <v>58411.785716</v>
      </c>
      <c r="F25" s="5">
        <v>55510.557148</v>
      </c>
      <c r="G25" s="5">
        <v>46313.99285199999</v>
      </c>
    </row>
    <row r="26" spans="1:7" ht="12.75">
      <c r="A26" s="4">
        <v>14</v>
      </c>
      <c r="B26" s="5">
        <v>161227.35718</v>
      </c>
      <c r="C26" s="5">
        <v>122493.67859</v>
      </c>
      <c r="D26" s="5">
        <v>64210.69285899999</v>
      </c>
      <c r="E26" s="5">
        <v>54290.642859</v>
      </c>
      <c r="F26" s="5">
        <v>51594.128576999996</v>
      </c>
      <c r="G26" s="5">
        <v>43046.42142299999</v>
      </c>
    </row>
    <row r="27" spans="1:7" ht="12.75">
      <c r="A27" s="4">
        <v>15</v>
      </c>
      <c r="B27" s="5">
        <v>148012</v>
      </c>
      <c r="C27" s="5">
        <v>112453</v>
      </c>
      <c r="D27" s="5">
        <v>59337</v>
      </c>
      <c r="E27" s="5">
        <v>50170</v>
      </c>
      <c r="F27" s="5">
        <v>47678</v>
      </c>
      <c r="G27" s="5">
        <v>39779</v>
      </c>
    </row>
    <row r="28" spans="1:7" ht="12.75">
      <c r="A28" s="4"/>
      <c r="B28" s="5"/>
      <c r="C28" s="5"/>
      <c r="D28" s="5"/>
      <c r="E28" s="5"/>
      <c r="F28" s="5"/>
      <c r="G28" s="5"/>
    </row>
    <row r="29" spans="1:7" ht="12.75">
      <c r="A29" s="4"/>
      <c r="B29" s="5"/>
      <c r="C29" s="5"/>
      <c r="D29" s="5"/>
      <c r="E29" s="5"/>
      <c r="F29" s="5"/>
      <c r="G29" s="5"/>
    </row>
    <row r="30" spans="1:7" ht="12.75">
      <c r="A30" s="4"/>
      <c r="B30" s="5"/>
      <c r="C30" s="5"/>
      <c r="D30" s="5"/>
      <c r="E30" s="5"/>
      <c r="F30" s="5"/>
      <c r="G30" s="5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20" t="s">
        <v>25</v>
      </c>
      <c r="B33" s="20"/>
      <c r="C33" s="20"/>
      <c r="D33" s="20"/>
      <c r="E33" s="20"/>
      <c r="F33" s="20"/>
      <c r="G33" s="20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6" t="s">
        <v>2</v>
      </c>
      <c r="B35" s="22" t="s">
        <v>3</v>
      </c>
      <c r="C35" s="23"/>
      <c r="D35" s="23"/>
      <c r="E35" s="23"/>
      <c r="F35" s="23"/>
      <c r="G35" s="24"/>
    </row>
    <row r="36" spans="1:7" ht="12.75">
      <c r="A36" s="2"/>
      <c r="B36" s="7" t="s">
        <v>4</v>
      </c>
      <c r="C36" s="7" t="s">
        <v>5</v>
      </c>
      <c r="D36" s="7" t="s">
        <v>6</v>
      </c>
      <c r="E36" s="7" t="s">
        <v>7</v>
      </c>
      <c r="F36" s="7" t="s">
        <v>8</v>
      </c>
      <c r="G36" s="7" t="s">
        <v>9</v>
      </c>
    </row>
    <row r="37" spans="1:7" ht="12.75">
      <c r="A37" s="2"/>
      <c r="B37" s="2" t="s">
        <v>10</v>
      </c>
      <c r="C37" s="2" t="s">
        <v>13</v>
      </c>
      <c r="D37" s="2" t="s">
        <v>15</v>
      </c>
      <c r="E37" s="2" t="s">
        <v>15</v>
      </c>
      <c r="F37" s="2" t="s">
        <v>18</v>
      </c>
      <c r="G37" s="2" t="s">
        <v>20</v>
      </c>
    </row>
    <row r="38" spans="1:7" ht="12.75">
      <c r="A38" s="2"/>
      <c r="B38" s="2" t="s">
        <v>11</v>
      </c>
      <c r="C38" s="2" t="s">
        <v>14</v>
      </c>
      <c r="D38" s="2" t="s">
        <v>2</v>
      </c>
      <c r="E38" s="2" t="s">
        <v>17</v>
      </c>
      <c r="F38" s="2" t="s">
        <v>19</v>
      </c>
      <c r="G38" s="2" t="s">
        <v>21</v>
      </c>
    </row>
    <row r="39" spans="1:7" ht="12.75">
      <c r="A39" s="2"/>
      <c r="B39" s="2" t="s">
        <v>22</v>
      </c>
      <c r="C39" s="2"/>
      <c r="D39" s="2" t="s">
        <v>16</v>
      </c>
      <c r="E39" s="2"/>
      <c r="F39" s="2"/>
      <c r="G39" s="2"/>
    </row>
    <row r="40" spans="1:7" ht="12.75">
      <c r="A40" s="2"/>
      <c r="B40" s="2" t="s">
        <v>12</v>
      </c>
      <c r="C40" s="2"/>
      <c r="D40" s="2"/>
      <c r="E40" s="2"/>
      <c r="F40" s="2"/>
      <c r="G40" s="2"/>
    </row>
    <row r="41" spans="1:7" ht="12.75">
      <c r="A41" s="3"/>
      <c r="B41" s="3" t="s">
        <v>23</v>
      </c>
      <c r="C41" s="3"/>
      <c r="D41" s="3"/>
      <c r="E41" s="3"/>
      <c r="F41" s="3"/>
      <c r="G41" s="3"/>
    </row>
    <row r="42" spans="1:7" ht="12.75">
      <c r="A42" s="4">
        <v>1</v>
      </c>
      <c r="B42" s="5">
        <f aca="true" t="shared" si="0" ref="B42:G56">B13*1.11</f>
        <v>369659.97000000003</v>
      </c>
      <c r="C42" s="5">
        <f t="shared" si="0"/>
        <v>280851.36750000005</v>
      </c>
      <c r="D42" s="5">
        <f t="shared" si="0"/>
        <v>141607.7505</v>
      </c>
      <c r="E42" s="5">
        <f t="shared" si="0"/>
        <v>119730.70500000002</v>
      </c>
      <c r="F42" s="5">
        <f t="shared" si="0"/>
        <v>113783.547</v>
      </c>
      <c r="G42" s="5">
        <f t="shared" si="0"/>
        <v>94932.5835</v>
      </c>
    </row>
    <row r="43" spans="1:7" ht="12.75">
      <c r="A43" s="4">
        <v>2</v>
      </c>
      <c r="B43" s="5">
        <f>B14*1.11</f>
        <v>354990.9235746001</v>
      </c>
      <c r="C43" s="5">
        <f t="shared" si="0"/>
        <v>269706.49178730004</v>
      </c>
      <c r="D43" s="5">
        <f t="shared" si="0"/>
        <v>136197.45192873</v>
      </c>
      <c r="E43" s="5">
        <f t="shared" si="0"/>
        <v>115156.23642873002</v>
      </c>
      <c r="F43" s="5">
        <f t="shared" si="0"/>
        <v>109436.31128619002</v>
      </c>
      <c r="G43" s="5">
        <f t="shared" si="0"/>
        <v>91305.57921381</v>
      </c>
    </row>
    <row r="44" spans="1:7" ht="12.75">
      <c r="A44" s="4">
        <v>3</v>
      </c>
      <c r="B44" s="5">
        <f aca="true" t="shared" si="1" ref="B44:B56">B15*1.11</f>
        <v>340321.8771492</v>
      </c>
      <c r="C44" s="5">
        <f t="shared" si="0"/>
        <v>258561.61607460002</v>
      </c>
      <c r="D44" s="5">
        <f t="shared" si="0"/>
        <v>130787.15335746</v>
      </c>
      <c r="E44" s="5">
        <f t="shared" si="0"/>
        <v>110581.76785746001</v>
      </c>
      <c r="F44" s="5">
        <f t="shared" si="0"/>
        <v>105089.07557238001</v>
      </c>
      <c r="G44" s="5">
        <f t="shared" si="0"/>
        <v>87678.57492762</v>
      </c>
    </row>
    <row r="45" spans="1:7" ht="12.75">
      <c r="A45" s="4">
        <v>4</v>
      </c>
      <c r="B45" s="5">
        <f t="shared" si="1"/>
        <v>325652.83072380006</v>
      </c>
      <c r="C45" s="5">
        <f t="shared" si="0"/>
        <v>247416.74036190004</v>
      </c>
      <c r="D45" s="5">
        <f t="shared" si="0"/>
        <v>125376.85478619</v>
      </c>
      <c r="E45" s="5">
        <f t="shared" si="0"/>
        <v>106007.29928619001</v>
      </c>
      <c r="F45" s="5">
        <f t="shared" si="0"/>
        <v>100741.83985857</v>
      </c>
      <c r="G45" s="5">
        <f t="shared" si="0"/>
        <v>84051.57064143001</v>
      </c>
    </row>
    <row r="46" spans="1:7" ht="12.75">
      <c r="A46" s="4">
        <v>5</v>
      </c>
      <c r="B46" s="5">
        <f t="shared" si="1"/>
        <v>310983.7842984</v>
      </c>
      <c r="C46" s="5">
        <f t="shared" si="0"/>
        <v>236271.8646492</v>
      </c>
      <c r="D46" s="5">
        <f t="shared" si="0"/>
        <v>119966.55621492</v>
      </c>
      <c r="E46" s="5">
        <f t="shared" si="0"/>
        <v>101432.83071492001</v>
      </c>
      <c r="F46" s="5">
        <f t="shared" si="0"/>
        <v>96394.60414476</v>
      </c>
      <c r="G46" s="5">
        <f t="shared" si="0"/>
        <v>80424.56635524</v>
      </c>
    </row>
    <row r="47" spans="1:7" ht="12.75">
      <c r="A47" s="4">
        <v>6</v>
      </c>
      <c r="B47" s="5">
        <f t="shared" si="1"/>
        <v>296314.73787300003</v>
      </c>
      <c r="C47" s="5">
        <f t="shared" si="0"/>
        <v>225126.9889365</v>
      </c>
      <c r="D47" s="5">
        <f t="shared" si="0"/>
        <v>114556.25764365001</v>
      </c>
      <c r="E47" s="5">
        <f t="shared" si="0"/>
        <v>96858.36214365001</v>
      </c>
      <c r="F47" s="5">
        <f t="shared" si="0"/>
        <v>92047.36843095001</v>
      </c>
      <c r="G47" s="5">
        <f t="shared" si="0"/>
        <v>76797.56206904999</v>
      </c>
    </row>
    <row r="48" spans="1:7" ht="12.75">
      <c r="A48" s="4">
        <v>7</v>
      </c>
      <c r="B48" s="5">
        <f t="shared" si="1"/>
        <v>281645.6914476</v>
      </c>
      <c r="C48" s="5">
        <f t="shared" si="0"/>
        <v>213982.11322380003</v>
      </c>
      <c r="D48" s="5">
        <f t="shared" si="0"/>
        <v>109145.95907238</v>
      </c>
      <c r="E48" s="5">
        <f t="shared" si="0"/>
        <v>92283.89357238001</v>
      </c>
      <c r="F48" s="5">
        <f t="shared" si="0"/>
        <v>87700.13271714</v>
      </c>
      <c r="G48" s="5">
        <f t="shared" si="0"/>
        <v>73170.55778285999</v>
      </c>
    </row>
    <row r="49" spans="1:7" ht="12.75">
      <c r="A49" s="4">
        <v>8</v>
      </c>
      <c r="B49" s="5">
        <f t="shared" si="1"/>
        <v>266976.6450222</v>
      </c>
      <c r="C49" s="5">
        <f t="shared" si="0"/>
        <v>202837.23751110004</v>
      </c>
      <c r="D49" s="5">
        <f t="shared" si="0"/>
        <v>103735.66050111</v>
      </c>
      <c r="E49" s="5">
        <f t="shared" si="0"/>
        <v>87709.42500111002</v>
      </c>
      <c r="F49" s="5">
        <f t="shared" si="0"/>
        <v>83352.89700333001</v>
      </c>
      <c r="G49" s="5">
        <f t="shared" si="0"/>
        <v>69543.55349666999</v>
      </c>
    </row>
    <row r="50" spans="1:7" ht="12.75">
      <c r="A50" s="4">
        <v>9</v>
      </c>
      <c r="B50" s="5">
        <f t="shared" si="1"/>
        <v>252307.59859680003</v>
      </c>
      <c r="C50" s="5">
        <f t="shared" si="0"/>
        <v>191692.36179840003</v>
      </c>
      <c r="D50" s="5">
        <f t="shared" si="0"/>
        <v>98325.36192984</v>
      </c>
      <c r="E50" s="5">
        <f t="shared" si="0"/>
        <v>83134.95642984002</v>
      </c>
      <c r="F50" s="5">
        <f t="shared" si="0"/>
        <v>79005.66128952</v>
      </c>
      <c r="G50" s="5">
        <f t="shared" si="0"/>
        <v>65916.54921047999</v>
      </c>
    </row>
    <row r="51" spans="1:7" ht="12.75">
      <c r="A51" s="4">
        <v>10</v>
      </c>
      <c r="B51" s="5">
        <f t="shared" si="1"/>
        <v>237638.55217140002</v>
      </c>
      <c r="C51" s="5">
        <f t="shared" si="0"/>
        <v>180547.4860857</v>
      </c>
      <c r="D51" s="5">
        <f t="shared" si="0"/>
        <v>92915.06335857001</v>
      </c>
      <c r="E51" s="5">
        <f t="shared" si="0"/>
        <v>78560.48785857002</v>
      </c>
      <c r="F51" s="5">
        <f t="shared" si="0"/>
        <v>74658.42557571</v>
      </c>
      <c r="G51" s="5">
        <f t="shared" si="0"/>
        <v>62289.54492428999</v>
      </c>
    </row>
    <row r="52" spans="1:7" ht="12.75">
      <c r="A52" s="4">
        <v>11</v>
      </c>
      <c r="B52" s="5">
        <f t="shared" si="1"/>
        <v>222969.505746</v>
      </c>
      <c r="C52" s="5">
        <f t="shared" si="0"/>
        <v>169402.610373</v>
      </c>
      <c r="D52" s="5">
        <f t="shared" si="0"/>
        <v>87504.76478730001</v>
      </c>
      <c r="E52" s="5">
        <f t="shared" si="0"/>
        <v>73986.01928730002</v>
      </c>
      <c r="F52" s="5">
        <f t="shared" si="0"/>
        <v>70311.18986190001</v>
      </c>
      <c r="G52" s="5">
        <f t="shared" si="0"/>
        <v>58662.54063809999</v>
      </c>
    </row>
    <row r="53" spans="1:7" ht="12.75">
      <c r="A53" s="4">
        <v>12</v>
      </c>
      <c r="B53" s="5">
        <f t="shared" si="1"/>
        <v>208300.45932060003</v>
      </c>
      <c r="C53" s="5">
        <f t="shared" si="0"/>
        <v>158257.73466030002</v>
      </c>
      <c r="D53" s="5">
        <f t="shared" si="0"/>
        <v>82094.46621603</v>
      </c>
      <c r="E53" s="5">
        <f t="shared" si="0"/>
        <v>69411.55071603002</v>
      </c>
      <c r="F53" s="5">
        <f t="shared" si="0"/>
        <v>65963.95414809001</v>
      </c>
      <c r="G53" s="5">
        <f t="shared" si="0"/>
        <v>55035.53635191</v>
      </c>
    </row>
    <row r="54" spans="1:7" ht="12.75">
      <c r="A54" s="4">
        <v>13</v>
      </c>
      <c r="B54" s="5">
        <f t="shared" si="1"/>
        <v>193631.41289520002</v>
      </c>
      <c r="C54" s="5">
        <f t="shared" si="0"/>
        <v>147112.85894760003</v>
      </c>
      <c r="D54" s="5">
        <f t="shared" si="0"/>
        <v>76684.16764475999</v>
      </c>
      <c r="E54" s="5">
        <f t="shared" si="0"/>
        <v>64837.08214476</v>
      </c>
      <c r="F54" s="5">
        <f t="shared" si="0"/>
        <v>61616.71843428</v>
      </c>
      <c r="G54" s="5">
        <f t="shared" si="0"/>
        <v>51408.53206571999</v>
      </c>
    </row>
    <row r="55" spans="1:7" ht="12.75">
      <c r="A55" s="4">
        <v>14</v>
      </c>
      <c r="B55" s="5">
        <f t="shared" si="1"/>
        <v>178962.3664698</v>
      </c>
      <c r="C55" s="5">
        <f t="shared" si="0"/>
        <v>135967.98323490002</v>
      </c>
      <c r="D55" s="5">
        <f t="shared" si="0"/>
        <v>71273.86907348999</v>
      </c>
      <c r="E55" s="5">
        <f t="shared" si="0"/>
        <v>60262.61357349</v>
      </c>
      <c r="F55" s="5">
        <f t="shared" si="0"/>
        <v>57269.48272047</v>
      </c>
      <c r="G55" s="5">
        <f t="shared" si="0"/>
        <v>47781.52777953</v>
      </c>
    </row>
    <row r="56" spans="1:7" ht="12.75">
      <c r="A56" s="4">
        <v>15</v>
      </c>
      <c r="B56" s="5">
        <f t="shared" si="1"/>
        <v>164293.32</v>
      </c>
      <c r="C56" s="5">
        <f t="shared" si="0"/>
        <v>124822.83000000002</v>
      </c>
      <c r="D56" s="5">
        <f t="shared" si="0"/>
        <v>65864.07</v>
      </c>
      <c r="E56" s="5">
        <f t="shared" si="0"/>
        <v>55688.700000000004</v>
      </c>
      <c r="F56" s="5">
        <f t="shared" si="0"/>
        <v>52922.58</v>
      </c>
      <c r="G56" s="5">
        <f t="shared" si="0"/>
        <v>44154.69</v>
      </c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5" spans="1:7" ht="12.75">
      <c r="A75" s="20" t="s">
        <v>0</v>
      </c>
      <c r="B75" s="20"/>
      <c r="C75" s="20"/>
      <c r="D75" s="1"/>
      <c r="E75" s="1"/>
      <c r="F75" s="1"/>
      <c r="G75" s="1"/>
    </row>
    <row r="76" spans="1:7" ht="12.75">
      <c r="A76" s="21" t="s">
        <v>1</v>
      </c>
      <c r="B76" s="21"/>
      <c r="C76" s="2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20" t="s">
        <v>26</v>
      </c>
      <c r="B78" s="20"/>
      <c r="C78" s="20"/>
      <c r="D78" s="20"/>
      <c r="E78" s="20"/>
      <c r="F78" s="20"/>
      <c r="G78" s="20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6" t="s">
        <v>2</v>
      </c>
      <c r="B80" s="22" t="s">
        <v>3</v>
      </c>
      <c r="C80" s="23"/>
      <c r="D80" s="23"/>
      <c r="E80" s="23"/>
      <c r="F80" s="23"/>
      <c r="G80" s="24"/>
    </row>
    <row r="81" spans="1:7" ht="12.75">
      <c r="A81" s="2"/>
      <c r="B81" s="7" t="s">
        <v>4</v>
      </c>
      <c r="C81" s="7" t="s">
        <v>5</v>
      </c>
      <c r="D81" s="7" t="s">
        <v>6</v>
      </c>
      <c r="E81" s="7" t="s">
        <v>7</v>
      </c>
      <c r="F81" s="7" t="s">
        <v>8</v>
      </c>
      <c r="G81" s="7" t="s">
        <v>9</v>
      </c>
    </row>
    <row r="82" spans="1:7" ht="12.75">
      <c r="A82" s="2"/>
      <c r="B82" s="2" t="s">
        <v>10</v>
      </c>
      <c r="C82" s="2" t="s">
        <v>13</v>
      </c>
      <c r="D82" s="2" t="s">
        <v>15</v>
      </c>
      <c r="E82" s="2" t="s">
        <v>15</v>
      </c>
      <c r="F82" s="2" t="s">
        <v>18</v>
      </c>
      <c r="G82" s="2" t="s">
        <v>20</v>
      </c>
    </row>
    <row r="83" spans="1:7" ht="12.75">
      <c r="A83" s="2"/>
      <c r="B83" s="2" t="s">
        <v>11</v>
      </c>
      <c r="C83" s="2" t="s">
        <v>14</v>
      </c>
      <c r="D83" s="2" t="s">
        <v>2</v>
      </c>
      <c r="E83" s="2" t="s">
        <v>17</v>
      </c>
      <c r="F83" s="2" t="s">
        <v>19</v>
      </c>
      <c r="G83" s="2" t="s">
        <v>21</v>
      </c>
    </row>
    <row r="84" spans="1:7" ht="12.75">
      <c r="A84" s="2"/>
      <c r="B84" s="2" t="s">
        <v>22</v>
      </c>
      <c r="C84" s="2"/>
      <c r="D84" s="2" t="s">
        <v>16</v>
      </c>
      <c r="E84" s="2"/>
      <c r="F84" s="2"/>
      <c r="G84" s="2"/>
    </row>
    <row r="85" spans="1:7" ht="12.75">
      <c r="A85" s="2"/>
      <c r="B85" s="2" t="s">
        <v>12</v>
      </c>
      <c r="C85" s="2"/>
      <c r="D85" s="2"/>
      <c r="E85" s="2"/>
      <c r="F85" s="2"/>
      <c r="G85" s="2"/>
    </row>
    <row r="86" spans="1:7" ht="12.75">
      <c r="A86" s="3"/>
      <c r="B86" s="3" t="s">
        <v>23</v>
      </c>
      <c r="C86" s="3"/>
      <c r="D86" s="3"/>
      <c r="E86" s="3"/>
      <c r="F86" s="3"/>
      <c r="G86" s="3"/>
    </row>
    <row r="87" spans="1:7" ht="12.75">
      <c r="A87" s="4">
        <v>1</v>
      </c>
      <c r="B87" s="5">
        <f aca="true" t="shared" si="2" ref="B87:G101">B42*1.099</f>
        <v>406256.30703</v>
      </c>
      <c r="C87" s="5">
        <f t="shared" si="2"/>
        <v>308655.6528825</v>
      </c>
      <c r="D87" s="5">
        <f t="shared" si="2"/>
        <v>155626.9177995</v>
      </c>
      <c r="E87" s="5">
        <f t="shared" si="2"/>
        <v>131584.04479500002</v>
      </c>
      <c r="F87" s="5">
        <f t="shared" si="2"/>
        <v>125048.118153</v>
      </c>
      <c r="G87" s="5">
        <f t="shared" si="2"/>
        <v>104330.90926649999</v>
      </c>
    </row>
    <row r="88" spans="1:7" ht="12.75">
      <c r="A88" s="4">
        <v>2</v>
      </c>
      <c r="B88" s="5">
        <f t="shared" si="2"/>
        <v>390135.0250084855</v>
      </c>
      <c r="C88" s="5">
        <f t="shared" si="2"/>
        <v>296407.43447424273</v>
      </c>
      <c r="D88" s="5">
        <f t="shared" si="2"/>
        <v>149680.99966967426</v>
      </c>
      <c r="E88" s="5">
        <f t="shared" si="2"/>
        <v>126556.70383517428</v>
      </c>
      <c r="F88" s="5">
        <f t="shared" si="2"/>
        <v>120270.50610352283</v>
      </c>
      <c r="G88" s="5">
        <f t="shared" si="2"/>
        <v>100344.83155597719</v>
      </c>
    </row>
    <row r="89" spans="1:7" ht="12.75">
      <c r="A89" s="4">
        <v>3</v>
      </c>
      <c r="B89" s="5">
        <f t="shared" si="2"/>
        <v>374013.7429869708</v>
      </c>
      <c r="C89" s="5">
        <f t="shared" si="2"/>
        <v>284159.21606598544</v>
      </c>
      <c r="D89" s="5">
        <f t="shared" si="2"/>
        <v>143735.08153984853</v>
      </c>
      <c r="E89" s="5">
        <f t="shared" si="2"/>
        <v>121529.36287534855</v>
      </c>
      <c r="F89" s="5">
        <f t="shared" si="2"/>
        <v>115492.89405404562</v>
      </c>
      <c r="G89" s="5">
        <f t="shared" si="2"/>
        <v>96358.75384545437</v>
      </c>
    </row>
    <row r="90" spans="1:7" ht="12.75">
      <c r="A90" s="4">
        <v>4</v>
      </c>
      <c r="B90" s="5">
        <f t="shared" si="2"/>
        <v>357892.46096545627</v>
      </c>
      <c r="C90" s="5">
        <f t="shared" si="2"/>
        <v>271910.99765772815</v>
      </c>
      <c r="D90" s="5">
        <f t="shared" si="2"/>
        <v>137789.1634100228</v>
      </c>
      <c r="E90" s="5">
        <f t="shared" si="2"/>
        <v>116502.02191552283</v>
      </c>
      <c r="F90" s="5">
        <f t="shared" si="2"/>
        <v>110715.28200456843</v>
      </c>
      <c r="G90" s="5">
        <f t="shared" si="2"/>
        <v>92372.67613493158</v>
      </c>
    </row>
    <row r="91" spans="1:7" ht="12.75">
      <c r="A91" s="4">
        <v>5</v>
      </c>
      <c r="B91" s="5">
        <f t="shared" si="2"/>
        <v>341771.1789439416</v>
      </c>
      <c r="C91" s="5">
        <f t="shared" si="2"/>
        <v>259662.7792494708</v>
      </c>
      <c r="D91" s="5">
        <f t="shared" si="2"/>
        <v>131843.24528019706</v>
      </c>
      <c r="E91" s="5">
        <f t="shared" si="2"/>
        <v>111474.68095569708</v>
      </c>
      <c r="F91" s="5">
        <f t="shared" si="2"/>
        <v>105937.66995509123</v>
      </c>
      <c r="G91" s="5">
        <f t="shared" si="2"/>
        <v>88386.59842440874</v>
      </c>
    </row>
    <row r="92" spans="1:7" ht="12.75">
      <c r="A92" s="4">
        <v>6</v>
      </c>
      <c r="B92" s="5">
        <f t="shared" si="2"/>
        <v>325649.89692242705</v>
      </c>
      <c r="C92" s="5">
        <f t="shared" si="2"/>
        <v>247414.5608412135</v>
      </c>
      <c r="D92" s="5">
        <f t="shared" si="2"/>
        <v>125897.32715037136</v>
      </c>
      <c r="E92" s="5">
        <f t="shared" si="2"/>
        <v>106447.33999587136</v>
      </c>
      <c r="F92" s="5">
        <f t="shared" si="2"/>
        <v>101160.05790561406</v>
      </c>
      <c r="G92" s="5">
        <f t="shared" si="2"/>
        <v>84400.52071388594</v>
      </c>
    </row>
    <row r="93" spans="1:7" ht="12.75">
      <c r="A93" s="4">
        <v>7</v>
      </c>
      <c r="B93" s="5">
        <f t="shared" si="2"/>
        <v>309528.6149009124</v>
      </c>
      <c r="C93" s="5">
        <f t="shared" si="2"/>
        <v>235166.34243295624</v>
      </c>
      <c r="D93" s="5">
        <f t="shared" si="2"/>
        <v>119951.40902054563</v>
      </c>
      <c r="E93" s="5">
        <f t="shared" si="2"/>
        <v>101419.99903604563</v>
      </c>
      <c r="F93" s="5">
        <f t="shared" si="2"/>
        <v>96382.44585613687</v>
      </c>
      <c r="G93" s="5">
        <f t="shared" si="2"/>
        <v>80414.44300336314</v>
      </c>
    </row>
    <row r="94" spans="1:7" ht="12.75">
      <c r="A94" s="4">
        <v>8</v>
      </c>
      <c r="B94" s="5">
        <f t="shared" si="2"/>
        <v>293407.3328793978</v>
      </c>
      <c r="C94" s="5">
        <f t="shared" si="2"/>
        <v>222918.12402469895</v>
      </c>
      <c r="D94" s="5">
        <f t="shared" si="2"/>
        <v>114005.4908907199</v>
      </c>
      <c r="E94" s="5">
        <f t="shared" si="2"/>
        <v>96392.65807621992</v>
      </c>
      <c r="F94" s="5">
        <f t="shared" si="2"/>
        <v>91604.83380665968</v>
      </c>
      <c r="G94" s="5">
        <f t="shared" si="2"/>
        <v>76428.36529284032</v>
      </c>
    </row>
    <row r="95" spans="1:7" ht="12.75">
      <c r="A95" s="4">
        <v>9</v>
      </c>
      <c r="B95" s="5">
        <f t="shared" si="2"/>
        <v>277286.05085788324</v>
      </c>
      <c r="C95" s="5">
        <f t="shared" si="2"/>
        <v>210669.90561644163</v>
      </c>
      <c r="D95" s="5">
        <f t="shared" si="2"/>
        <v>108059.57276089415</v>
      </c>
      <c r="E95" s="5">
        <f t="shared" si="2"/>
        <v>91365.31711639419</v>
      </c>
      <c r="F95" s="5">
        <f t="shared" si="2"/>
        <v>86827.22175718247</v>
      </c>
      <c r="G95" s="5">
        <f t="shared" si="2"/>
        <v>72442.28758231751</v>
      </c>
    </row>
    <row r="96" spans="1:7" ht="12.75">
      <c r="A96" s="4">
        <v>10</v>
      </c>
      <c r="B96" s="5">
        <f t="shared" si="2"/>
        <v>261164.7688363686</v>
      </c>
      <c r="C96" s="5">
        <f t="shared" si="2"/>
        <v>198421.68720818427</v>
      </c>
      <c r="D96" s="5">
        <f t="shared" si="2"/>
        <v>102113.65463106844</v>
      </c>
      <c r="E96" s="5">
        <f t="shared" si="2"/>
        <v>86337.97615656845</v>
      </c>
      <c r="F96" s="5">
        <f t="shared" si="2"/>
        <v>82049.6097077053</v>
      </c>
      <c r="G96" s="5">
        <f t="shared" si="2"/>
        <v>68456.2098717947</v>
      </c>
    </row>
    <row r="97" spans="1:7" ht="12.75">
      <c r="A97" s="4">
        <v>11</v>
      </c>
      <c r="B97" s="5">
        <f t="shared" si="2"/>
        <v>245043.486814854</v>
      </c>
      <c r="C97" s="5">
        <f t="shared" si="2"/>
        <v>186173.468799927</v>
      </c>
      <c r="D97" s="5">
        <f t="shared" si="2"/>
        <v>96167.7365012427</v>
      </c>
      <c r="E97" s="5">
        <f t="shared" si="2"/>
        <v>81310.63519674272</v>
      </c>
      <c r="F97" s="5">
        <f t="shared" si="2"/>
        <v>77271.99765822811</v>
      </c>
      <c r="G97" s="5">
        <f t="shared" si="2"/>
        <v>64470.13216127189</v>
      </c>
    </row>
    <row r="98" spans="1:7" ht="12.75">
      <c r="A98" s="4">
        <v>12</v>
      </c>
      <c r="B98" s="5">
        <f t="shared" si="2"/>
        <v>228922.20479333942</v>
      </c>
      <c r="C98" s="5">
        <f t="shared" si="2"/>
        <v>173925.25039166972</v>
      </c>
      <c r="D98" s="5">
        <f t="shared" si="2"/>
        <v>90221.81837141697</v>
      </c>
      <c r="E98" s="5">
        <f t="shared" si="2"/>
        <v>76283.29423691699</v>
      </c>
      <c r="F98" s="5">
        <f t="shared" si="2"/>
        <v>72494.38560875092</v>
      </c>
      <c r="G98" s="5">
        <f t="shared" si="2"/>
        <v>60484.054450749085</v>
      </c>
    </row>
    <row r="99" spans="1:7" ht="12.75">
      <c r="A99" s="4">
        <v>13</v>
      </c>
      <c r="B99" s="5">
        <f t="shared" si="2"/>
        <v>212800.92277182481</v>
      </c>
      <c r="C99" s="5">
        <f t="shared" si="2"/>
        <v>161677.03198341242</v>
      </c>
      <c r="D99" s="5">
        <f t="shared" si="2"/>
        <v>84275.90024159123</v>
      </c>
      <c r="E99" s="5">
        <f t="shared" si="2"/>
        <v>71255.95327709125</v>
      </c>
      <c r="F99" s="5">
        <f t="shared" si="2"/>
        <v>67716.77355927372</v>
      </c>
      <c r="G99" s="5">
        <f t="shared" si="2"/>
        <v>56497.97674022627</v>
      </c>
    </row>
    <row r="100" spans="1:7" ht="12.75">
      <c r="A100" s="4">
        <v>14</v>
      </c>
      <c r="B100" s="5">
        <f t="shared" si="2"/>
        <v>196679.6407503102</v>
      </c>
      <c r="C100" s="5">
        <f t="shared" si="2"/>
        <v>149428.81357515513</v>
      </c>
      <c r="D100" s="5">
        <f t="shared" si="2"/>
        <v>78329.9821117655</v>
      </c>
      <c r="E100" s="5">
        <f t="shared" si="2"/>
        <v>66228.6123172655</v>
      </c>
      <c r="F100" s="5">
        <f t="shared" si="2"/>
        <v>62939.161509796526</v>
      </c>
      <c r="G100" s="5">
        <f t="shared" si="2"/>
        <v>52511.89902970347</v>
      </c>
    </row>
    <row r="101" spans="1:7" ht="12.75">
      <c r="A101" s="4">
        <v>15</v>
      </c>
      <c r="B101" s="5">
        <f t="shared" si="2"/>
        <v>180558.35868</v>
      </c>
      <c r="C101" s="5">
        <f t="shared" si="2"/>
        <v>137180.29017000002</v>
      </c>
      <c r="D101" s="5">
        <f t="shared" si="2"/>
        <v>72384.61293</v>
      </c>
      <c r="E101" s="5">
        <f t="shared" si="2"/>
        <v>61201.8813</v>
      </c>
      <c r="F101" s="5">
        <f t="shared" si="2"/>
        <v>58161.91542</v>
      </c>
      <c r="G101" s="5">
        <f t="shared" si="2"/>
        <v>48526.004310000004</v>
      </c>
    </row>
    <row r="106" spans="1:7" ht="12.75">
      <c r="A106" s="20" t="s">
        <v>27</v>
      </c>
      <c r="B106" s="20"/>
      <c r="C106" s="20"/>
      <c r="D106" s="20"/>
      <c r="E106" s="20"/>
      <c r="F106" s="20"/>
      <c r="G106" s="20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6" t="s">
        <v>2</v>
      </c>
      <c r="B108" s="22" t="s">
        <v>3</v>
      </c>
      <c r="C108" s="23"/>
      <c r="D108" s="23"/>
      <c r="E108" s="23"/>
      <c r="F108" s="23"/>
      <c r="G108" s="24"/>
    </row>
    <row r="109" spans="1:7" ht="12.75">
      <c r="A109" s="2"/>
      <c r="B109" s="7" t="s">
        <v>4</v>
      </c>
      <c r="C109" s="7" t="s">
        <v>5</v>
      </c>
      <c r="D109" s="7" t="s">
        <v>6</v>
      </c>
      <c r="E109" s="7" t="s">
        <v>7</v>
      </c>
      <c r="F109" s="7" t="s">
        <v>8</v>
      </c>
      <c r="G109" s="7" t="s">
        <v>9</v>
      </c>
    </row>
    <row r="110" spans="1:7" ht="12.75">
      <c r="A110" s="2"/>
      <c r="B110" s="2" t="s">
        <v>10</v>
      </c>
      <c r="C110" s="2" t="s">
        <v>13</v>
      </c>
      <c r="D110" s="2" t="s">
        <v>15</v>
      </c>
      <c r="E110" s="2" t="s">
        <v>15</v>
      </c>
      <c r="F110" s="2" t="s">
        <v>18</v>
      </c>
      <c r="G110" s="2" t="s">
        <v>20</v>
      </c>
    </row>
    <row r="111" spans="1:7" ht="12.75">
      <c r="A111" s="2"/>
      <c r="B111" s="2" t="s">
        <v>11</v>
      </c>
      <c r="C111" s="2" t="s">
        <v>14</v>
      </c>
      <c r="D111" s="2" t="s">
        <v>2</v>
      </c>
      <c r="E111" s="2" t="s">
        <v>17</v>
      </c>
      <c r="F111" s="2" t="s">
        <v>19</v>
      </c>
      <c r="G111" s="2" t="s">
        <v>21</v>
      </c>
    </row>
    <row r="112" spans="1:7" ht="12.75">
      <c r="A112" s="2"/>
      <c r="B112" s="2" t="s">
        <v>22</v>
      </c>
      <c r="C112" s="2"/>
      <c r="D112" s="2" t="s">
        <v>16</v>
      </c>
      <c r="E112" s="2"/>
      <c r="F112" s="2"/>
      <c r="G112" s="2"/>
    </row>
    <row r="113" spans="1:7" ht="12.75">
      <c r="A113" s="2"/>
      <c r="B113" s="2" t="s">
        <v>12</v>
      </c>
      <c r="C113" s="2"/>
      <c r="D113" s="2"/>
      <c r="E113" s="2"/>
      <c r="F113" s="2"/>
      <c r="G113" s="2"/>
    </row>
    <row r="114" spans="1:7" ht="12.75">
      <c r="A114" s="3"/>
      <c r="B114" s="3" t="s">
        <v>23</v>
      </c>
      <c r="C114" s="3"/>
      <c r="D114" s="3"/>
      <c r="E114" s="3"/>
      <c r="F114" s="3"/>
      <c r="G114" s="3"/>
    </row>
    <row r="115" spans="1:7" ht="12.75">
      <c r="A115" s="4">
        <v>1</v>
      </c>
      <c r="B115" s="5">
        <f aca="true" t="shared" si="3" ref="B115:G129">B87*1.06</f>
        <v>430631.68545180006</v>
      </c>
      <c r="C115" s="5">
        <f t="shared" si="3"/>
        <v>327174.99205545004</v>
      </c>
      <c r="D115" s="5">
        <f t="shared" si="3"/>
        <v>164964.53286747</v>
      </c>
      <c r="E115" s="5">
        <f t="shared" si="3"/>
        <v>139479.08748270004</v>
      </c>
      <c r="F115" s="5">
        <f t="shared" si="3"/>
        <v>132551.00524218002</v>
      </c>
      <c r="G115" s="5">
        <f t="shared" si="3"/>
        <v>110590.76382249</v>
      </c>
    </row>
    <row r="116" spans="1:7" ht="12.75">
      <c r="A116" s="4">
        <v>2</v>
      </c>
      <c r="B116" s="5">
        <f t="shared" si="3"/>
        <v>413543.1265089946</v>
      </c>
      <c r="C116" s="5">
        <f t="shared" si="3"/>
        <v>314191.8805426973</v>
      </c>
      <c r="D116" s="5">
        <f t="shared" si="3"/>
        <v>158661.8596498547</v>
      </c>
      <c r="E116" s="5">
        <f t="shared" si="3"/>
        <v>134150.10606528475</v>
      </c>
      <c r="F116" s="5">
        <f t="shared" si="3"/>
        <v>127486.7364697342</v>
      </c>
      <c r="G116" s="5">
        <f t="shared" si="3"/>
        <v>106365.52144933582</v>
      </c>
    </row>
    <row r="117" spans="1:7" ht="12.75">
      <c r="A117" s="4">
        <v>3</v>
      </c>
      <c r="B117" s="5">
        <f t="shared" si="3"/>
        <v>396454.5675661891</v>
      </c>
      <c r="C117" s="5">
        <f t="shared" si="3"/>
        <v>301208.7690299446</v>
      </c>
      <c r="D117" s="5">
        <f t="shared" si="3"/>
        <v>152359.18643223945</v>
      </c>
      <c r="E117" s="5">
        <f t="shared" si="3"/>
        <v>128821.12464786947</v>
      </c>
      <c r="F117" s="5">
        <f t="shared" si="3"/>
        <v>122422.46769728836</v>
      </c>
      <c r="G117" s="5">
        <f t="shared" si="3"/>
        <v>102140.27907618163</v>
      </c>
    </row>
    <row r="118" spans="1:7" ht="12.75">
      <c r="A118" s="4">
        <v>4</v>
      </c>
      <c r="B118" s="5">
        <f t="shared" si="3"/>
        <v>379366.00862338365</v>
      </c>
      <c r="C118" s="5">
        <f t="shared" si="3"/>
        <v>288225.65751719184</v>
      </c>
      <c r="D118" s="5">
        <f t="shared" si="3"/>
        <v>146056.51321462417</v>
      </c>
      <c r="E118" s="5">
        <f t="shared" si="3"/>
        <v>123492.1432304542</v>
      </c>
      <c r="F118" s="5">
        <f t="shared" si="3"/>
        <v>117358.19892484255</v>
      </c>
      <c r="G118" s="5">
        <f t="shared" si="3"/>
        <v>97915.03670302748</v>
      </c>
    </row>
    <row r="119" spans="1:7" ht="12.75">
      <c r="A119" s="4">
        <v>5</v>
      </c>
      <c r="B119" s="5">
        <f t="shared" si="3"/>
        <v>362277.44968057814</v>
      </c>
      <c r="C119" s="5">
        <f t="shared" si="3"/>
        <v>275242.54600443906</v>
      </c>
      <c r="D119" s="5">
        <f t="shared" si="3"/>
        <v>139753.8399970089</v>
      </c>
      <c r="E119" s="5">
        <f t="shared" si="3"/>
        <v>118163.16181303891</v>
      </c>
      <c r="F119" s="5">
        <f t="shared" si="3"/>
        <v>112293.93015239672</v>
      </c>
      <c r="G119" s="5">
        <f t="shared" si="3"/>
        <v>93689.79432987327</v>
      </c>
    </row>
    <row r="120" spans="1:7" ht="12.75">
      <c r="A120" s="4">
        <v>6</v>
      </c>
      <c r="B120" s="5">
        <f t="shared" si="3"/>
        <v>345188.8907377727</v>
      </c>
      <c r="C120" s="5">
        <f t="shared" si="3"/>
        <v>262259.43449168635</v>
      </c>
      <c r="D120" s="5">
        <f t="shared" si="3"/>
        <v>133451.16677939365</v>
      </c>
      <c r="E120" s="5">
        <f t="shared" si="3"/>
        <v>112834.18039562364</v>
      </c>
      <c r="F120" s="5">
        <f t="shared" si="3"/>
        <v>107229.6613799509</v>
      </c>
      <c r="G120" s="5">
        <f t="shared" si="3"/>
        <v>89464.55195671911</v>
      </c>
    </row>
    <row r="121" spans="1:7" ht="12.75">
      <c r="A121" s="4">
        <v>7</v>
      </c>
      <c r="B121" s="5">
        <f t="shared" si="3"/>
        <v>328100.3317949672</v>
      </c>
      <c r="C121" s="5">
        <f t="shared" si="3"/>
        <v>249276.32297893363</v>
      </c>
      <c r="D121" s="5">
        <f t="shared" si="3"/>
        <v>127148.49356177838</v>
      </c>
      <c r="E121" s="5">
        <f t="shared" si="3"/>
        <v>107505.19897820837</v>
      </c>
      <c r="F121" s="5">
        <f t="shared" si="3"/>
        <v>102165.39260750508</v>
      </c>
      <c r="G121" s="5">
        <f t="shared" si="3"/>
        <v>85239.30958356493</v>
      </c>
    </row>
    <row r="122" spans="1:7" ht="12.75">
      <c r="A122" s="4">
        <v>8</v>
      </c>
      <c r="B122" s="5">
        <f t="shared" si="3"/>
        <v>311011.77285216167</v>
      </c>
      <c r="C122" s="5">
        <f t="shared" si="3"/>
        <v>236293.2114661809</v>
      </c>
      <c r="D122" s="5">
        <f t="shared" si="3"/>
        <v>120845.8203441631</v>
      </c>
      <c r="E122" s="5">
        <f t="shared" si="3"/>
        <v>102176.21756079311</v>
      </c>
      <c r="F122" s="5">
        <f t="shared" si="3"/>
        <v>97101.12383505926</v>
      </c>
      <c r="G122" s="5">
        <f t="shared" si="3"/>
        <v>81014.06721041074</v>
      </c>
    </row>
    <row r="123" spans="1:7" ht="12.75">
      <c r="A123" s="4">
        <v>9</v>
      </c>
      <c r="B123" s="5">
        <f t="shared" si="3"/>
        <v>293923.2139093563</v>
      </c>
      <c r="C123" s="5">
        <f t="shared" si="3"/>
        <v>223310.09995342814</v>
      </c>
      <c r="D123" s="5">
        <f t="shared" si="3"/>
        <v>114543.1471265478</v>
      </c>
      <c r="E123" s="5">
        <f t="shared" si="3"/>
        <v>96847.23614337784</v>
      </c>
      <c r="F123" s="5">
        <f t="shared" si="3"/>
        <v>92036.85506261342</v>
      </c>
      <c r="G123" s="5">
        <f t="shared" si="3"/>
        <v>76788.82483725657</v>
      </c>
    </row>
    <row r="124" spans="1:7" ht="12.75">
      <c r="A124" s="4">
        <v>10</v>
      </c>
      <c r="B124" s="5">
        <f t="shared" si="3"/>
        <v>276834.6549665507</v>
      </c>
      <c r="C124" s="5">
        <f t="shared" si="3"/>
        <v>210326.98844067534</v>
      </c>
      <c r="D124" s="5">
        <f t="shared" si="3"/>
        <v>108240.47390893254</v>
      </c>
      <c r="E124" s="5">
        <f t="shared" si="3"/>
        <v>91518.25472596256</v>
      </c>
      <c r="F124" s="5">
        <f t="shared" si="3"/>
        <v>86972.58629016762</v>
      </c>
      <c r="G124" s="5">
        <f t="shared" si="3"/>
        <v>72563.58246410238</v>
      </c>
    </row>
    <row r="125" spans="1:7" ht="12.75">
      <c r="A125" s="4">
        <v>11</v>
      </c>
      <c r="B125" s="5">
        <f t="shared" si="3"/>
        <v>259746.09602374525</v>
      </c>
      <c r="C125" s="5">
        <f t="shared" si="3"/>
        <v>197343.87692792265</v>
      </c>
      <c r="D125" s="5">
        <f t="shared" si="3"/>
        <v>101937.80069131727</v>
      </c>
      <c r="E125" s="5">
        <f t="shared" si="3"/>
        <v>86189.27330854729</v>
      </c>
      <c r="F125" s="5">
        <f t="shared" si="3"/>
        <v>81908.31751772179</v>
      </c>
      <c r="G125" s="5">
        <f t="shared" si="3"/>
        <v>68338.3400909482</v>
      </c>
    </row>
    <row r="126" spans="1:7" ht="12.75">
      <c r="A126" s="4">
        <v>12</v>
      </c>
      <c r="B126" s="5">
        <f t="shared" si="3"/>
        <v>242657.5370809398</v>
      </c>
      <c r="C126" s="5">
        <f t="shared" si="3"/>
        <v>184360.7654151699</v>
      </c>
      <c r="D126" s="5">
        <f t="shared" si="3"/>
        <v>95635.127473702</v>
      </c>
      <c r="E126" s="5">
        <f t="shared" si="3"/>
        <v>80860.29189113202</v>
      </c>
      <c r="F126" s="5">
        <f t="shared" si="3"/>
        <v>76844.04874527598</v>
      </c>
      <c r="G126" s="5">
        <f t="shared" si="3"/>
        <v>64113.09771779404</v>
      </c>
    </row>
    <row r="127" spans="1:7" ht="12.75">
      <c r="A127" s="4">
        <v>13</v>
      </c>
      <c r="B127" s="5">
        <f t="shared" si="3"/>
        <v>225568.97813813432</v>
      </c>
      <c r="C127" s="5">
        <f t="shared" si="3"/>
        <v>171377.65390241717</v>
      </c>
      <c r="D127" s="5">
        <f t="shared" si="3"/>
        <v>89332.4542560867</v>
      </c>
      <c r="E127" s="5">
        <f t="shared" si="3"/>
        <v>75531.31047371673</v>
      </c>
      <c r="F127" s="5">
        <f t="shared" si="3"/>
        <v>71779.77997283015</v>
      </c>
      <c r="G127" s="5">
        <f t="shared" si="3"/>
        <v>59887.85534463985</v>
      </c>
    </row>
    <row r="128" spans="1:7" ht="12.75">
      <c r="A128" s="4">
        <v>14</v>
      </c>
      <c r="B128" s="5">
        <f t="shared" si="3"/>
        <v>208480.41919532884</v>
      </c>
      <c r="C128" s="5">
        <f t="shared" si="3"/>
        <v>158394.54238966445</v>
      </c>
      <c r="D128" s="5">
        <f t="shared" si="3"/>
        <v>83029.78103847142</v>
      </c>
      <c r="E128" s="5">
        <f t="shared" si="3"/>
        <v>70202.32905630145</v>
      </c>
      <c r="F128" s="5">
        <f t="shared" si="3"/>
        <v>66715.51120038432</v>
      </c>
      <c r="G128" s="5">
        <f t="shared" si="3"/>
        <v>55662.61297148568</v>
      </c>
    </row>
    <row r="129" spans="1:7" ht="12.75">
      <c r="A129" s="4">
        <v>15</v>
      </c>
      <c r="B129" s="5">
        <f t="shared" si="3"/>
        <v>191391.8602008</v>
      </c>
      <c r="C129" s="5">
        <f t="shared" si="3"/>
        <v>145411.10758020004</v>
      </c>
      <c r="D129" s="5">
        <f t="shared" si="3"/>
        <v>76727.6897058</v>
      </c>
      <c r="E129" s="5">
        <f t="shared" si="3"/>
        <v>64873.994178</v>
      </c>
      <c r="F129" s="5">
        <f t="shared" si="3"/>
        <v>61651.6303452</v>
      </c>
      <c r="G129" s="5">
        <f t="shared" si="3"/>
        <v>51437.564568600006</v>
      </c>
    </row>
    <row r="148" spans="1:7" ht="12.75">
      <c r="A148" s="20" t="s">
        <v>0</v>
      </c>
      <c r="B148" s="20"/>
      <c r="C148" s="20"/>
      <c r="D148" s="1"/>
      <c r="E148" s="1"/>
      <c r="F148" s="1"/>
      <c r="G148" s="1"/>
    </row>
    <row r="149" spans="1:7" ht="12.75">
      <c r="A149" s="21" t="s">
        <v>1</v>
      </c>
      <c r="B149" s="21"/>
      <c r="C149" s="2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20" t="s">
        <v>28</v>
      </c>
      <c r="B151" s="20"/>
      <c r="C151" s="20"/>
      <c r="D151" s="20"/>
      <c r="E151" s="20"/>
      <c r="F151" s="20"/>
      <c r="G151" s="20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6" t="s">
        <v>2</v>
      </c>
      <c r="B153" s="22" t="s">
        <v>3</v>
      </c>
      <c r="C153" s="23"/>
      <c r="D153" s="23"/>
      <c r="E153" s="23"/>
      <c r="F153" s="23"/>
      <c r="G153" s="24"/>
    </row>
    <row r="154" spans="1:7" ht="12.75">
      <c r="A154" s="2"/>
      <c r="B154" s="7" t="s">
        <v>4</v>
      </c>
      <c r="C154" s="7" t="s">
        <v>5</v>
      </c>
      <c r="D154" s="7" t="s">
        <v>6</v>
      </c>
      <c r="E154" s="7" t="s">
        <v>7</v>
      </c>
      <c r="F154" s="7" t="s">
        <v>8</v>
      </c>
      <c r="G154" s="7" t="s">
        <v>9</v>
      </c>
    </row>
    <row r="155" spans="1:7" ht="12.75">
      <c r="A155" s="2"/>
      <c r="B155" s="2" t="s">
        <v>10</v>
      </c>
      <c r="C155" s="2" t="s">
        <v>13</v>
      </c>
      <c r="D155" s="2" t="s">
        <v>15</v>
      </c>
      <c r="E155" s="2" t="s">
        <v>15</v>
      </c>
      <c r="F155" s="2" t="s">
        <v>18</v>
      </c>
      <c r="G155" s="2" t="s">
        <v>20</v>
      </c>
    </row>
    <row r="156" spans="1:7" ht="12.75">
      <c r="A156" s="2"/>
      <c r="B156" s="2" t="s">
        <v>11</v>
      </c>
      <c r="C156" s="2" t="s">
        <v>14</v>
      </c>
      <c r="D156" s="2" t="s">
        <v>2</v>
      </c>
      <c r="E156" s="2" t="s">
        <v>17</v>
      </c>
      <c r="F156" s="2" t="s">
        <v>19</v>
      </c>
      <c r="G156" s="2" t="s">
        <v>21</v>
      </c>
    </row>
    <row r="157" spans="1:7" ht="12.75">
      <c r="A157" s="2"/>
      <c r="B157" s="2" t="s">
        <v>22</v>
      </c>
      <c r="C157" s="2"/>
      <c r="D157" s="2" t="s">
        <v>16</v>
      </c>
      <c r="E157" s="2"/>
      <c r="F157" s="2"/>
      <c r="G157" s="2"/>
    </row>
    <row r="158" spans="1:7" ht="12.75">
      <c r="A158" s="2"/>
      <c r="B158" s="2" t="s">
        <v>12</v>
      </c>
      <c r="C158" s="2"/>
      <c r="D158" s="2"/>
      <c r="E158" s="2"/>
      <c r="F158" s="2"/>
      <c r="G158" s="2"/>
    </row>
    <row r="159" spans="1:7" ht="12.75">
      <c r="A159" s="3"/>
      <c r="B159" s="3" t="s">
        <v>23</v>
      </c>
      <c r="C159" s="3"/>
      <c r="D159" s="3"/>
      <c r="E159" s="3"/>
      <c r="F159" s="3"/>
      <c r="G159" s="3"/>
    </row>
    <row r="160" spans="1:7" ht="12.75">
      <c r="A160" s="4">
        <v>1</v>
      </c>
      <c r="B160" s="5">
        <f aca="true" t="shared" si="4" ref="B160:G174">B115*1.05</f>
        <v>452163.26972439006</v>
      </c>
      <c r="C160" s="5">
        <f t="shared" si="4"/>
        <v>343533.74165822257</v>
      </c>
      <c r="D160" s="5">
        <f t="shared" si="4"/>
        <v>173212.75951084352</v>
      </c>
      <c r="E160" s="5">
        <f t="shared" si="4"/>
        <v>146453.04185683504</v>
      </c>
      <c r="F160" s="5">
        <f t="shared" si="4"/>
        <v>139178.55550428902</v>
      </c>
      <c r="G160" s="5">
        <f t="shared" si="4"/>
        <v>116120.3020136145</v>
      </c>
    </row>
    <row r="161" spans="1:7" ht="12.75">
      <c r="A161" s="4">
        <v>2</v>
      </c>
      <c r="B161" s="5">
        <f t="shared" si="4"/>
        <v>434220.28283444437</v>
      </c>
      <c r="C161" s="5">
        <f t="shared" si="4"/>
        <v>329901.4745698322</v>
      </c>
      <c r="D161" s="5">
        <f t="shared" si="4"/>
        <v>166594.95263234744</v>
      </c>
      <c r="E161" s="5">
        <f t="shared" si="4"/>
        <v>140857.611368549</v>
      </c>
      <c r="F161" s="5">
        <f t="shared" si="4"/>
        <v>133861.07329322092</v>
      </c>
      <c r="G161" s="5">
        <f t="shared" si="4"/>
        <v>111683.79752180261</v>
      </c>
    </row>
    <row r="162" spans="1:7" ht="12.75">
      <c r="A162" s="4">
        <v>3</v>
      </c>
      <c r="B162" s="5">
        <f t="shared" si="4"/>
        <v>416277.29594449856</v>
      </c>
      <c r="C162" s="5">
        <f t="shared" si="4"/>
        <v>316269.20748144184</v>
      </c>
      <c r="D162" s="5">
        <f t="shared" si="4"/>
        <v>159977.14575385142</v>
      </c>
      <c r="E162" s="5">
        <f t="shared" si="4"/>
        <v>135262.18088026295</v>
      </c>
      <c r="F162" s="5">
        <f t="shared" si="4"/>
        <v>128543.59108215278</v>
      </c>
      <c r="G162" s="5">
        <f t="shared" si="4"/>
        <v>107247.29302999072</v>
      </c>
    </row>
    <row r="163" spans="1:7" ht="12.75">
      <c r="A163" s="4">
        <v>4</v>
      </c>
      <c r="B163" s="5">
        <f t="shared" si="4"/>
        <v>398334.30905455287</v>
      </c>
      <c r="C163" s="5">
        <f t="shared" si="4"/>
        <v>302636.9403930514</v>
      </c>
      <c r="D163" s="5">
        <f t="shared" si="4"/>
        <v>153359.33887535537</v>
      </c>
      <c r="E163" s="5">
        <f t="shared" si="4"/>
        <v>129666.75039197691</v>
      </c>
      <c r="F163" s="5">
        <f t="shared" si="4"/>
        <v>123226.10887108468</v>
      </c>
      <c r="G163" s="5">
        <f t="shared" si="4"/>
        <v>102810.78853817885</v>
      </c>
    </row>
    <row r="164" spans="1:7" ht="12.75">
      <c r="A164" s="4">
        <v>5</v>
      </c>
      <c r="B164" s="5">
        <f t="shared" si="4"/>
        <v>380391.32216460706</v>
      </c>
      <c r="C164" s="5">
        <f t="shared" si="4"/>
        <v>289004.673304661</v>
      </c>
      <c r="D164" s="5">
        <f t="shared" si="4"/>
        <v>146741.53199685935</v>
      </c>
      <c r="E164" s="5">
        <f t="shared" si="4"/>
        <v>124071.31990369086</v>
      </c>
      <c r="F164" s="5">
        <f t="shared" si="4"/>
        <v>117908.62666001655</v>
      </c>
      <c r="G164" s="5">
        <f t="shared" si="4"/>
        <v>98374.28404636694</v>
      </c>
    </row>
    <row r="165" spans="1:7" ht="12.75">
      <c r="A165" s="4">
        <v>6</v>
      </c>
      <c r="B165" s="5">
        <f t="shared" si="4"/>
        <v>362448.3352746613</v>
      </c>
      <c r="C165" s="5">
        <f t="shared" si="4"/>
        <v>275372.4062162707</v>
      </c>
      <c r="D165" s="5">
        <f t="shared" si="4"/>
        <v>140123.72511836333</v>
      </c>
      <c r="E165" s="5">
        <f t="shared" si="4"/>
        <v>118475.88941540483</v>
      </c>
      <c r="F165" s="5">
        <f t="shared" si="4"/>
        <v>112591.14444894846</v>
      </c>
      <c r="G165" s="5">
        <f t="shared" si="4"/>
        <v>93937.77955455506</v>
      </c>
    </row>
    <row r="166" spans="1:7" ht="12.75">
      <c r="A166" s="4">
        <v>7</v>
      </c>
      <c r="B166" s="5">
        <f t="shared" si="4"/>
        <v>344505.34838471556</v>
      </c>
      <c r="C166" s="5">
        <f t="shared" si="4"/>
        <v>261740.13912788033</v>
      </c>
      <c r="D166" s="5">
        <f t="shared" si="4"/>
        <v>133505.91823986731</v>
      </c>
      <c r="E166" s="5">
        <f t="shared" si="4"/>
        <v>112880.45892711879</v>
      </c>
      <c r="F166" s="5">
        <f t="shared" si="4"/>
        <v>107273.66223788034</v>
      </c>
      <c r="G166" s="5">
        <f t="shared" si="4"/>
        <v>89501.27506274318</v>
      </c>
    </row>
    <row r="167" spans="1:7" ht="12.75">
      <c r="A167" s="4">
        <v>8</v>
      </c>
      <c r="B167" s="5">
        <f t="shared" si="4"/>
        <v>326562.36149476975</v>
      </c>
      <c r="C167" s="5">
        <f t="shared" si="4"/>
        <v>248107.87203948994</v>
      </c>
      <c r="D167" s="5">
        <f t="shared" si="4"/>
        <v>126888.11136137127</v>
      </c>
      <c r="E167" s="5">
        <f t="shared" si="4"/>
        <v>107285.02843883277</v>
      </c>
      <c r="F167" s="5">
        <f t="shared" si="4"/>
        <v>101956.18002681223</v>
      </c>
      <c r="G167" s="5">
        <f t="shared" si="4"/>
        <v>85064.77057093127</v>
      </c>
    </row>
    <row r="168" spans="1:7" ht="12.75">
      <c r="A168" s="4">
        <v>9</v>
      </c>
      <c r="B168" s="5">
        <f t="shared" si="4"/>
        <v>308619.3746048241</v>
      </c>
      <c r="C168" s="5">
        <f t="shared" si="4"/>
        <v>234475.60495109955</v>
      </c>
      <c r="D168" s="5">
        <f t="shared" si="4"/>
        <v>120270.3044828752</v>
      </c>
      <c r="E168" s="5">
        <f t="shared" si="4"/>
        <v>101689.59795054674</v>
      </c>
      <c r="F168" s="5">
        <f t="shared" si="4"/>
        <v>96638.6978157441</v>
      </c>
      <c r="G168" s="5">
        <f t="shared" si="4"/>
        <v>80628.2660791194</v>
      </c>
    </row>
    <row r="169" spans="1:7" ht="12.75">
      <c r="A169" s="4">
        <v>10</v>
      </c>
      <c r="B169" s="5">
        <f t="shared" si="4"/>
        <v>290676.38771487825</v>
      </c>
      <c r="C169" s="5">
        <f t="shared" si="4"/>
        <v>220843.33786270913</v>
      </c>
      <c r="D169" s="5">
        <f t="shared" si="4"/>
        <v>113652.49760437918</v>
      </c>
      <c r="E169" s="5">
        <f t="shared" si="4"/>
        <v>96094.1674622607</v>
      </c>
      <c r="F169" s="5">
        <f t="shared" si="4"/>
        <v>91321.215604676</v>
      </c>
      <c r="G169" s="5">
        <f t="shared" si="4"/>
        <v>76191.7615873075</v>
      </c>
    </row>
    <row r="170" spans="1:7" ht="12.75">
      <c r="A170" s="4">
        <v>11</v>
      </c>
      <c r="B170" s="5">
        <f t="shared" si="4"/>
        <v>272733.4008249325</v>
      </c>
      <c r="C170" s="5">
        <f t="shared" si="4"/>
        <v>207211.0707743188</v>
      </c>
      <c r="D170" s="5">
        <f t="shared" si="4"/>
        <v>107034.69072588313</v>
      </c>
      <c r="E170" s="5">
        <f t="shared" si="4"/>
        <v>90498.73697397465</v>
      </c>
      <c r="F170" s="5">
        <f t="shared" si="4"/>
        <v>86003.73339360788</v>
      </c>
      <c r="G170" s="5">
        <f t="shared" si="4"/>
        <v>71755.25709549562</v>
      </c>
    </row>
    <row r="171" spans="1:7" ht="12.75">
      <c r="A171" s="4">
        <v>12</v>
      </c>
      <c r="B171" s="5">
        <f t="shared" si="4"/>
        <v>254790.4139349868</v>
      </c>
      <c r="C171" s="5">
        <f t="shared" si="4"/>
        <v>193578.8036859284</v>
      </c>
      <c r="D171" s="5">
        <f t="shared" si="4"/>
        <v>100416.8838473871</v>
      </c>
      <c r="E171" s="5">
        <f t="shared" si="4"/>
        <v>84903.30648568862</v>
      </c>
      <c r="F171" s="5">
        <f t="shared" si="4"/>
        <v>80686.25118253978</v>
      </c>
      <c r="G171" s="5">
        <f t="shared" si="4"/>
        <v>67318.75260368374</v>
      </c>
    </row>
    <row r="172" spans="1:7" ht="12.75">
      <c r="A172" s="4">
        <v>13</v>
      </c>
      <c r="B172" s="5">
        <f t="shared" si="4"/>
        <v>236847.42704504105</v>
      </c>
      <c r="C172" s="5">
        <f t="shared" si="4"/>
        <v>179946.53659753804</v>
      </c>
      <c r="D172" s="5">
        <f t="shared" si="4"/>
        <v>93799.07696889104</v>
      </c>
      <c r="E172" s="5">
        <f t="shared" si="4"/>
        <v>79307.87599740257</v>
      </c>
      <c r="F172" s="5">
        <f t="shared" si="4"/>
        <v>75368.76897147165</v>
      </c>
      <c r="G172" s="5">
        <f t="shared" si="4"/>
        <v>62882.24811187185</v>
      </c>
    </row>
    <row r="173" spans="1:7" ht="12.75">
      <c r="A173" s="4">
        <v>14</v>
      </c>
      <c r="B173" s="5">
        <f t="shared" si="4"/>
        <v>218904.4401550953</v>
      </c>
      <c r="C173" s="5">
        <f t="shared" si="4"/>
        <v>166314.26950914768</v>
      </c>
      <c r="D173" s="5">
        <f t="shared" si="4"/>
        <v>87181.270090395</v>
      </c>
      <c r="E173" s="5">
        <f t="shared" si="4"/>
        <v>73712.44550911651</v>
      </c>
      <c r="F173" s="5">
        <f t="shared" si="4"/>
        <v>70051.28676040354</v>
      </c>
      <c r="G173" s="5">
        <f t="shared" si="4"/>
        <v>58445.74362005997</v>
      </c>
    </row>
    <row r="174" spans="1:7" ht="12.75">
      <c r="A174" s="4">
        <v>15</v>
      </c>
      <c r="B174" s="5">
        <f t="shared" si="4"/>
        <v>200961.45321084</v>
      </c>
      <c r="C174" s="5">
        <f t="shared" si="4"/>
        <v>152681.66295921005</v>
      </c>
      <c r="D174" s="5">
        <f t="shared" si="4"/>
        <v>80564.07419109001</v>
      </c>
      <c r="E174" s="5">
        <f t="shared" si="4"/>
        <v>68117.6938869</v>
      </c>
      <c r="F174" s="5">
        <f t="shared" si="4"/>
        <v>64734.211862460004</v>
      </c>
      <c r="G174" s="5">
        <f t="shared" si="4"/>
        <v>54009.44279703001</v>
      </c>
    </row>
    <row r="179" spans="1:7" ht="12.75">
      <c r="A179" s="20" t="s">
        <v>29</v>
      </c>
      <c r="B179" s="20"/>
      <c r="C179" s="20"/>
      <c r="D179" s="20"/>
      <c r="E179" s="20"/>
      <c r="F179" s="20"/>
      <c r="G179" s="20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6" t="s">
        <v>2</v>
      </c>
      <c r="B181" s="22" t="s">
        <v>3</v>
      </c>
      <c r="C181" s="23"/>
      <c r="D181" s="23"/>
      <c r="E181" s="23"/>
      <c r="F181" s="23"/>
      <c r="G181" s="24"/>
    </row>
    <row r="182" spans="1:7" ht="12.75">
      <c r="A182" s="2"/>
      <c r="B182" s="7" t="s">
        <v>4</v>
      </c>
      <c r="C182" s="7" t="s">
        <v>5</v>
      </c>
      <c r="D182" s="7" t="s">
        <v>6</v>
      </c>
      <c r="E182" s="7" t="s">
        <v>7</v>
      </c>
      <c r="F182" s="7" t="s">
        <v>8</v>
      </c>
      <c r="G182" s="7" t="s">
        <v>9</v>
      </c>
    </row>
    <row r="183" spans="1:7" ht="12.75">
      <c r="A183" s="2"/>
      <c r="B183" s="2" t="s">
        <v>10</v>
      </c>
      <c r="C183" s="2" t="s">
        <v>13</v>
      </c>
      <c r="D183" s="2" t="s">
        <v>15</v>
      </c>
      <c r="E183" s="2" t="s">
        <v>15</v>
      </c>
      <c r="F183" s="2" t="s">
        <v>18</v>
      </c>
      <c r="G183" s="2" t="s">
        <v>20</v>
      </c>
    </row>
    <row r="184" spans="1:7" ht="12.75">
      <c r="A184" s="2"/>
      <c r="B184" s="2" t="s">
        <v>11</v>
      </c>
      <c r="C184" s="2" t="s">
        <v>14</v>
      </c>
      <c r="D184" s="2" t="s">
        <v>2</v>
      </c>
      <c r="E184" s="2" t="s">
        <v>17</v>
      </c>
      <c r="F184" s="2" t="s">
        <v>19</v>
      </c>
      <c r="G184" s="2" t="s">
        <v>21</v>
      </c>
    </row>
    <row r="185" spans="1:7" ht="12.75">
      <c r="A185" s="2"/>
      <c r="B185" s="2" t="s">
        <v>22</v>
      </c>
      <c r="C185" s="2"/>
      <c r="D185" s="2" t="s">
        <v>16</v>
      </c>
      <c r="E185" s="2"/>
      <c r="F185" s="2"/>
      <c r="G185" s="2"/>
    </row>
    <row r="186" spans="1:7" ht="12.75">
      <c r="A186" s="2"/>
      <c r="B186" s="2" t="s">
        <v>12</v>
      </c>
      <c r="C186" s="2"/>
      <c r="D186" s="2"/>
      <c r="E186" s="2"/>
      <c r="F186" s="2"/>
      <c r="G186" s="2"/>
    </row>
    <row r="187" spans="1:7" ht="12.75">
      <c r="A187" s="3"/>
      <c r="B187" s="3" t="s">
        <v>23</v>
      </c>
      <c r="C187" s="3"/>
      <c r="D187" s="3"/>
      <c r="E187" s="3"/>
      <c r="F187" s="3"/>
      <c r="G187" s="3"/>
    </row>
    <row r="188" spans="1:7" ht="12.75">
      <c r="A188" s="4">
        <v>1</v>
      </c>
      <c r="B188" s="5">
        <f aca="true" t="shared" si="5" ref="B188:G202">B160*1.049</f>
        <v>474319.26994088513</v>
      </c>
      <c r="C188" s="5">
        <f t="shared" si="5"/>
        <v>360366.89499947545</v>
      </c>
      <c r="D188" s="5">
        <f t="shared" si="5"/>
        <v>181700.18472687484</v>
      </c>
      <c r="E188" s="5">
        <f t="shared" si="5"/>
        <v>153629.24090781994</v>
      </c>
      <c r="F188" s="5">
        <f t="shared" si="5"/>
        <v>145998.30472399917</v>
      </c>
      <c r="G188" s="5">
        <f t="shared" si="5"/>
        <v>121810.1968122816</v>
      </c>
    </row>
    <row r="189" spans="1:7" ht="12.75">
      <c r="A189" s="4">
        <v>2</v>
      </c>
      <c r="B189" s="5">
        <f t="shared" si="5"/>
        <v>455497.0766933321</v>
      </c>
      <c r="C189" s="5">
        <f t="shared" si="5"/>
        <v>346066.64682375395</v>
      </c>
      <c r="D189" s="5">
        <f t="shared" si="5"/>
        <v>174758.10531133245</v>
      </c>
      <c r="E189" s="5">
        <f t="shared" si="5"/>
        <v>147759.63432560788</v>
      </c>
      <c r="F189" s="5">
        <f t="shared" si="5"/>
        <v>140420.26588458873</v>
      </c>
      <c r="G189" s="5">
        <f t="shared" si="5"/>
        <v>117156.30360037093</v>
      </c>
    </row>
    <row r="190" spans="1:7" ht="12.75">
      <c r="A190" s="4">
        <v>3</v>
      </c>
      <c r="B190" s="5">
        <f t="shared" si="5"/>
        <v>436674.883445779</v>
      </c>
      <c r="C190" s="5">
        <f t="shared" si="5"/>
        <v>331766.39864803245</v>
      </c>
      <c r="D190" s="5">
        <f t="shared" si="5"/>
        <v>167816.02589579014</v>
      </c>
      <c r="E190" s="5">
        <f t="shared" si="5"/>
        <v>141890.02774339583</v>
      </c>
      <c r="F190" s="5">
        <f t="shared" si="5"/>
        <v>134842.22704517827</v>
      </c>
      <c r="G190" s="5">
        <f t="shared" si="5"/>
        <v>112502.41038846025</v>
      </c>
    </row>
    <row r="191" spans="1:7" ht="12.75">
      <c r="A191" s="4">
        <v>4</v>
      </c>
      <c r="B191" s="5">
        <f t="shared" si="5"/>
        <v>417852.69019822596</v>
      </c>
      <c r="C191" s="5">
        <f t="shared" si="5"/>
        <v>317466.1504723109</v>
      </c>
      <c r="D191" s="5">
        <f t="shared" si="5"/>
        <v>160873.94648024777</v>
      </c>
      <c r="E191" s="5">
        <f t="shared" si="5"/>
        <v>136020.42116118377</v>
      </c>
      <c r="F191" s="5">
        <f t="shared" si="5"/>
        <v>129264.18820576782</v>
      </c>
      <c r="G191" s="5">
        <f t="shared" si="5"/>
        <v>107848.5171765496</v>
      </c>
    </row>
    <row r="192" spans="1:7" ht="12.75">
      <c r="A192" s="4">
        <v>5</v>
      </c>
      <c r="B192" s="5">
        <f t="shared" si="5"/>
        <v>399030.49695067276</v>
      </c>
      <c r="C192" s="5">
        <f t="shared" si="5"/>
        <v>303165.9022965894</v>
      </c>
      <c r="D192" s="5">
        <f t="shared" si="5"/>
        <v>153931.86706470544</v>
      </c>
      <c r="E192" s="5">
        <f t="shared" si="5"/>
        <v>130150.81457897171</v>
      </c>
      <c r="F192" s="5">
        <f t="shared" si="5"/>
        <v>123686.14936635736</v>
      </c>
      <c r="G192" s="5">
        <f t="shared" si="5"/>
        <v>103194.62396463891</v>
      </c>
    </row>
    <row r="193" spans="1:7" ht="12.75">
      <c r="A193" s="4">
        <v>6</v>
      </c>
      <c r="B193" s="5">
        <f t="shared" si="5"/>
        <v>380208.3037031197</v>
      </c>
      <c r="C193" s="5">
        <f t="shared" si="5"/>
        <v>288865.65412086796</v>
      </c>
      <c r="D193" s="5">
        <f t="shared" si="5"/>
        <v>146989.78764916313</v>
      </c>
      <c r="E193" s="5">
        <f t="shared" si="5"/>
        <v>124281.20799675967</v>
      </c>
      <c r="F193" s="5">
        <f t="shared" si="5"/>
        <v>118108.11052694693</v>
      </c>
      <c r="G193" s="5">
        <f t="shared" si="5"/>
        <v>98540.73075272825</v>
      </c>
    </row>
    <row r="194" spans="1:7" ht="12.75">
      <c r="A194" s="4">
        <v>7</v>
      </c>
      <c r="B194" s="5">
        <f t="shared" si="5"/>
        <v>361386.1104555666</v>
      </c>
      <c r="C194" s="5">
        <f t="shared" si="5"/>
        <v>274565.40594514646</v>
      </c>
      <c r="D194" s="5">
        <f t="shared" si="5"/>
        <v>140047.7082336208</v>
      </c>
      <c r="E194" s="5">
        <f t="shared" si="5"/>
        <v>118411.6014145476</v>
      </c>
      <c r="F194" s="5">
        <f t="shared" si="5"/>
        <v>112530.07168753647</v>
      </c>
      <c r="G194" s="5">
        <f t="shared" si="5"/>
        <v>93886.83754081759</v>
      </c>
    </row>
    <row r="195" spans="1:7" ht="12.75">
      <c r="A195" s="4">
        <v>8</v>
      </c>
      <c r="B195" s="5">
        <f t="shared" si="5"/>
        <v>342563.9172080135</v>
      </c>
      <c r="C195" s="5">
        <f t="shared" si="5"/>
        <v>260265.15776942493</v>
      </c>
      <c r="D195" s="5">
        <f t="shared" si="5"/>
        <v>133105.62881807846</v>
      </c>
      <c r="E195" s="5">
        <f t="shared" si="5"/>
        <v>112541.99483233556</v>
      </c>
      <c r="F195" s="5">
        <f t="shared" si="5"/>
        <v>106952.03284812602</v>
      </c>
      <c r="G195" s="5">
        <f t="shared" si="5"/>
        <v>89232.9443289069</v>
      </c>
    </row>
    <row r="196" spans="1:7" ht="12.75">
      <c r="A196" s="4">
        <v>9</v>
      </c>
      <c r="B196" s="5">
        <f t="shared" si="5"/>
        <v>323741.72396046045</v>
      </c>
      <c r="C196" s="5">
        <f t="shared" si="5"/>
        <v>245964.9095937034</v>
      </c>
      <c r="D196" s="5">
        <f t="shared" si="5"/>
        <v>126163.54940253608</v>
      </c>
      <c r="E196" s="5">
        <f t="shared" si="5"/>
        <v>106672.38825012352</v>
      </c>
      <c r="F196" s="5">
        <f t="shared" si="5"/>
        <v>101373.99400871556</v>
      </c>
      <c r="G196" s="5">
        <f t="shared" si="5"/>
        <v>84579.05111699626</v>
      </c>
    </row>
    <row r="197" spans="1:7" ht="12.75">
      <c r="A197" s="4">
        <v>10</v>
      </c>
      <c r="B197" s="5">
        <f t="shared" si="5"/>
        <v>304919.53071290726</v>
      </c>
      <c r="C197" s="5">
        <f t="shared" si="5"/>
        <v>231664.66141798187</v>
      </c>
      <c r="D197" s="5">
        <f t="shared" si="5"/>
        <v>119221.46998699376</v>
      </c>
      <c r="E197" s="5">
        <f t="shared" si="5"/>
        <v>100802.78166791146</v>
      </c>
      <c r="F197" s="5">
        <f t="shared" si="5"/>
        <v>95795.95516930512</v>
      </c>
      <c r="G197" s="5">
        <f t="shared" si="5"/>
        <v>79925.15790508557</v>
      </c>
    </row>
    <row r="198" spans="1:7" ht="12.75">
      <c r="A198" s="4">
        <v>11</v>
      </c>
      <c r="B198" s="5">
        <f t="shared" si="5"/>
        <v>286097.3374653542</v>
      </c>
      <c r="C198" s="5">
        <f t="shared" si="5"/>
        <v>217364.4132422604</v>
      </c>
      <c r="D198" s="5">
        <f t="shared" si="5"/>
        <v>112279.3905714514</v>
      </c>
      <c r="E198" s="5">
        <f t="shared" si="5"/>
        <v>94933.1750856994</v>
      </c>
      <c r="F198" s="5">
        <f t="shared" si="5"/>
        <v>90217.91632989467</v>
      </c>
      <c r="G198" s="5">
        <f t="shared" si="5"/>
        <v>75271.2646931749</v>
      </c>
    </row>
    <row r="199" spans="1:7" ht="12.75">
      <c r="A199" s="4">
        <v>12</v>
      </c>
      <c r="B199" s="5">
        <f t="shared" si="5"/>
        <v>267275.14421780116</v>
      </c>
      <c r="C199" s="5">
        <f t="shared" si="5"/>
        <v>203064.16506653887</v>
      </c>
      <c r="D199" s="5">
        <f t="shared" si="5"/>
        <v>105337.31115590906</v>
      </c>
      <c r="E199" s="5">
        <f t="shared" si="5"/>
        <v>89063.56850348736</v>
      </c>
      <c r="F199" s="5">
        <f t="shared" si="5"/>
        <v>84639.87749048423</v>
      </c>
      <c r="G199" s="5">
        <f t="shared" si="5"/>
        <v>70617.37148126424</v>
      </c>
    </row>
    <row r="200" spans="1:7" ht="12.75">
      <c r="A200" s="4">
        <v>13</v>
      </c>
      <c r="B200" s="5">
        <f t="shared" si="5"/>
        <v>248452.95097024806</v>
      </c>
      <c r="C200" s="5">
        <f t="shared" si="5"/>
        <v>188763.9168908174</v>
      </c>
      <c r="D200" s="5">
        <f t="shared" si="5"/>
        <v>98395.2317403667</v>
      </c>
      <c r="E200" s="5">
        <f t="shared" si="5"/>
        <v>83193.9619212753</v>
      </c>
      <c r="F200" s="5">
        <f t="shared" si="5"/>
        <v>79061.83865107376</v>
      </c>
      <c r="G200" s="5">
        <f t="shared" si="5"/>
        <v>65963.47826935357</v>
      </c>
    </row>
    <row r="201" spans="1:7" ht="12.75">
      <c r="A201" s="4">
        <v>14</v>
      </c>
      <c r="B201" s="5">
        <f t="shared" si="5"/>
        <v>229630.75772269495</v>
      </c>
      <c r="C201" s="5">
        <f t="shared" si="5"/>
        <v>174463.6687150959</v>
      </c>
      <c r="D201" s="5">
        <f t="shared" si="5"/>
        <v>91453.15232482435</v>
      </c>
      <c r="E201" s="5">
        <f t="shared" si="5"/>
        <v>77324.35533906322</v>
      </c>
      <c r="F201" s="5">
        <f t="shared" si="5"/>
        <v>73483.79981166331</v>
      </c>
      <c r="G201" s="5">
        <f t="shared" si="5"/>
        <v>61309.585057442906</v>
      </c>
    </row>
    <row r="202" spans="1:7" ht="12.75">
      <c r="A202" s="4">
        <v>15</v>
      </c>
      <c r="B202" s="5">
        <f t="shared" si="5"/>
        <v>210808.56441817115</v>
      </c>
      <c r="C202" s="5">
        <f t="shared" si="5"/>
        <v>160163.06444421134</v>
      </c>
      <c r="D202" s="5">
        <f t="shared" si="5"/>
        <v>84511.71382645342</v>
      </c>
      <c r="E202" s="5">
        <f t="shared" si="5"/>
        <v>71455.4608873581</v>
      </c>
      <c r="F202" s="5">
        <f t="shared" si="5"/>
        <v>67906.18824372053</v>
      </c>
      <c r="G202" s="5">
        <f t="shared" si="5"/>
        <v>56655.90549408447</v>
      </c>
    </row>
    <row r="221" spans="1:7" ht="12.75">
      <c r="A221" s="20" t="s">
        <v>0</v>
      </c>
      <c r="B221" s="20"/>
      <c r="C221" s="20"/>
      <c r="D221" s="1"/>
      <c r="E221" s="1"/>
      <c r="F221" s="1"/>
      <c r="G221" s="1"/>
    </row>
    <row r="222" spans="1:7" ht="12.75">
      <c r="A222" s="21" t="s">
        <v>1</v>
      </c>
      <c r="B222" s="21"/>
      <c r="C222" s="2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20" t="s">
        <v>30</v>
      </c>
      <c r="B224" s="20"/>
      <c r="C224" s="20"/>
      <c r="D224" s="20"/>
      <c r="E224" s="20"/>
      <c r="F224" s="20"/>
      <c r="G224" s="20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6" t="s">
        <v>2</v>
      </c>
      <c r="B226" s="22" t="s">
        <v>3</v>
      </c>
      <c r="C226" s="23"/>
      <c r="D226" s="23"/>
      <c r="E226" s="23"/>
      <c r="F226" s="23"/>
      <c r="G226" s="24"/>
    </row>
    <row r="227" spans="1:7" ht="12.75">
      <c r="A227" s="2"/>
      <c r="B227" s="7" t="s">
        <v>4</v>
      </c>
      <c r="C227" s="7" t="s">
        <v>5</v>
      </c>
      <c r="D227" s="7" t="s">
        <v>6</v>
      </c>
      <c r="E227" s="7" t="s">
        <v>7</v>
      </c>
      <c r="F227" s="7" t="s">
        <v>8</v>
      </c>
      <c r="G227" s="7" t="s">
        <v>9</v>
      </c>
    </row>
    <row r="228" spans="1:7" ht="12.75">
      <c r="A228" s="2"/>
      <c r="B228" s="2" t="s">
        <v>10</v>
      </c>
      <c r="C228" s="2" t="s">
        <v>13</v>
      </c>
      <c r="D228" s="2" t="s">
        <v>15</v>
      </c>
      <c r="E228" s="2" t="s">
        <v>15</v>
      </c>
      <c r="F228" s="2" t="s">
        <v>18</v>
      </c>
      <c r="G228" s="2" t="s">
        <v>20</v>
      </c>
    </row>
    <row r="229" spans="1:7" ht="12.75">
      <c r="A229" s="2"/>
      <c r="B229" s="2" t="s">
        <v>11</v>
      </c>
      <c r="C229" s="2" t="s">
        <v>14</v>
      </c>
      <c r="D229" s="2" t="s">
        <v>2</v>
      </c>
      <c r="E229" s="2" t="s">
        <v>17</v>
      </c>
      <c r="F229" s="2" t="s">
        <v>19</v>
      </c>
      <c r="G229" s="2" t="s">
        <v>21</v>
      </c>
    </row>
    <row r="230" spans="1:7" ht="12.75">
      <c r="A230" s="2"/>
      <c r="B230" s="2" t="s">
        <v>22</v>
      </c>
      <c r="C230" s="2"/>
      <c r="D230" s="2" t="s">
        <v>16</v>
      </c>
      <c r="E230" s="2"/>
      <c r="F230" s="2"/>
      <c r="G230" s="2"/>
    </row>
    <row r="231" spans="1:7" ht="12.75">
      <c r="A231" s="2"/>
      <c r="B231" s="2" t="s">
        <v>12</v>
      </c>
      <c r="C231" s="2"/>
      <c r="D231" s="2"/>
      <c r="E231" s="2"/>
      <c r="F231" s="2"/>
      <c r="G231" s="2"/>
    </row>
    <row r="232" spans="1:7" ht="12.75">
      <c r="A232" s="3"/>
      <c r="B232" s="3" t="s">
        <v>23</v>
      </c>
      <c r="C232" s="3"/>
      <c r="D232" s="3"/>
      <c r="E232" s="3"/>
      <c r="F232" s="3"/>
      <c r="G232" s="3"/>
    </row>
    <row r="233" spans="1:7" ht="12.75">
      <c r="A233" s="4">
        <v>1</v>
      </c>
      <c r="B233" s="5">
        <f aca="true" t="shared" si="6" ref="B233:G247">B188*1.043</f>
        <v>494714.99854834314</v>
      </c>
      <c r="C233" s="5">
        <f t="shared" si="6"/>
        <v>375862.67148445285</v>
      </c>
      <c r="D233" s="5">
        <f t="shared" si="6"/>
        <v>189513.29267013044</v>
      </c>
      <c r="E233" s="5">
        <f t="shared" si="6"/>
        <v>160235.29826685617</v>
      </c>
      <c r="F233" s="5">
        <f t="shared" si="6"/>
        <v>152276.23182713112</v>
      </c>
      <c r="G233" s="5">
        <f t="shared" si="6"/>
        <v>127048.03527520971</v>
      </c>
    </row>
    <row r="234" spans="1:7" ht="12.75">
      <c r="A234" s="4">
        <v>2</v>
      </c>
      <c r="B234" s="5">
        <f t="shared" si="6"/>
        <v>475083.45099114534</v>
      </c>
      <c r="C234" s="5">
        <f t="shared" si="6"/>
        <v>360947.5126371753</v>
      </c>
      <c r="D234" s="5">
        <f t="shared" si="6"/>
        <v>182272.70383971973</v>
      </c>
      <c r="E234" s="5">
        <f t="shared" si="6"/>
        <v>154113.298601609</v>
      </c>
      <c r="F234" s="5">
        <f t="shared" si="6"/>
        <v>146458.33731762605</v>
      </c>
      <c r="G234" s="5">
        <f t="shared" si="6"/>
        <v>122194.02465518686</v>
      </c>
    </row>
    <row r="235" spans="1:7" ht="12.75">
      <c r="A235" s="4">
        <v>3</v>
      </c>
      <c r="B235" s="5">
        <f t="shared" si="6"/>
        <v>455451.9034339474</v>
      </c>
      <c r="C235" s="5">
        <f t="shared" si="6"/>
        <v>346032.3537898978</v>
      </c>
      <c r="D235" s="5">
        <f t="shared" si="6"/>
        <v>175032.1150093091</v>
      </c>
      <c r="E235" s="5">
        <f t="shared" si="6"/>
        <v>147991.29893636183</v>
      </c>
      <c r="F235" s="5">
        <f t="shared" si="6"/>
        <v>140640.44280812092</v>
      </c>
      <c r="G235" s="5">
        <f t="shared" si="6"/>
        <v>117340.01403516403</v>
      </c>
    </row>
    <row r="236" spans="1:7" ht="12.75">
      <c r="A236" s="4">
        <v>4</v>
      </c>
      <c r="B236" s="5">
        <f t="shared" si="6"/>
        <v>435820.3558767497</v>
      </c>
      <c r="C236" s="5">
        <f t="shared" si="6"/>
        <v>331117.19494262023</v>
      </c>
      <c r="D236" s="5">
        <f t="shared" si="6"/>
        <v>167791.5261788984</v>
      </c>
      <c r="E236" s="5">
        <f t="shared" si="6"/>
        <v>141869.29927111467</v>
      </c>
      <c r="F236" s="5">
        <f t="shared" si="6"/>
        <v>134822.54829861582</v>
      </c>
      <c r="G236" s="5">
        <f t="shared" si="6"/>
        <v>112486.00341514123</v>
      </c>
    </row>
    <row r="237" spans="1:7" ht="12.75">
      <c r="A237" s="4">
        <v>5</v>
      </c>
      <c r="B237" s="5">
        <f t="shared" si="6"/>
        <v>416188.80831955164</v>
      </c>
      <c r="C237" s="5">
        <f t="shared" si="6"/>
        <v>316202.0360953427</v>
      </c>
      <c r="D237" s="5">
        <f t="shared" si="6"/>
        <v>160550.93734848776</v>
      </c>
      <c r="E237" s="5">
        <f t="shared" si="6"/>
        <v>135747.29960586748</v>
      </c>
      <c r="F237" s="5">
        <f t="shared" si="6"/>
        <v>129004.65378911071</v>
      </c>
      <c r="G237" s="5">
        <f t="shared" si="6"/>
        <v>107631.99279511838</v>
      </c>
    </row>
    <row r="238" spans="1:7" ht="12.75">
      <c r="A238" s="4">
        <v>6</v>
      </c>
      <c r="B238" s="5">
        <f t="shared" si="6"/>
        <v>396557.26076235384</v>
      </c>
      <c r="C238" s="5">
        <f t="shared" si="6"/>
        <v>301286.87724806526</v>
      </c>
      <c r="D238" s="5">
        <f t="shared" si="6"/>
        <v>153310.34851807714</v>
      </c>
      <c r="E238" s="5">
        <f t="shared" si="6"/>
        <v>129625.29994062032</v>
      </c>
      <c r="F238" s="5">
        <f t="shared" si="6"/>
        <v>123186.75927960564</v>
      </c>
      <c r="G238" s="5">
        <f t="shared" si="6"/>
        <v>102777.98217509556</v>
      </c>
    </row>
    <row r="239" spans="1:7" ht="12.75">
      <c r="A239" s="4">
        <v>7</v>
      </c>
      <c r="B239" s="5">
        <f t="shared" si="6"/>
        <v>376925.713205156</v>
      </c>
      <c r="C239" s="5">
        <f t="shared" si="6"/>
        <v>286371.71840078774</v>
      </c>
      <c r="D239" s="5">
        <f t="shared" si="6"/>
        <v>146069.7596876665</v>
      </c>
      <c r="E239" s="5">
        <f t="shared" si="6"/>
        <v>123503.30027537313</v>
      </c>
      <c r="F239" s="5">
        <f t="shared" si="6"/>
        <v>117368.86477010054</v>
      </c>
      <c r="G239" s="5">
        <f t="shared" si="6"/>
        <v>97923.97155507274</v>
      </c>
    </row>
    <row r="240" spans="1:7" ht="12.75">
      <c r="A240" s="4">
        <v>8</v>
      </c>
      <c r="B240" s="5">
        <f t="shared" si="6"/>
        <v>357294.16564795806</v>
      </c>
      <c r="C240" s="5">
        <f t="shared" si="6"/>
        <v>271456.55955351016</v>
      </c>
      <c r="D240" s="5">
        <f t="shared" si="6"/>
        <v>138829.1708572558</v>
      </c>
      <c r="E240" s="5">
        <f t="shared" si="6"/>
        <v>117381.30061012598</v>
      </c>
      <c r="F240" s="5">
        <f t="shared" si="6"/>
        <v>111550.97026059544</v>
      </c>
      <c r="G240" s="5">
        <f t="shared" si="6"/>
        <v>93069.9609350499</v>
      </c>
    </row>
    <row r="241" spans="1:7" ht="12.75">
      <c r="A241" s="4">
        <v>9</v>
      </c>
      <c r="B241" s="5">
        <f t="shared" si="6"/>
        <v>337662.61809076025</v>
      </c>
      <c r="C241" s="5">
        <f t="shared" si="6"/>
        <v>256541.40070623264</v>
      </c>
      <c r="D241" s="5">
        <f t="shared" si="6"/>
        <v>131588.58202684514</v>
      </c>
      <c r="E241" s="5">
        <f t="shared" si="6"/>
        <v>111259.30094487882</v>
      </c>
      <c r="F241" s="5">
        <f t="shared" si="6"/>
        <v>105733.07575109032</v>
      </c>
      <c r="G241" s="5">
        <f t="shared" si="6"/>
        <v>88215.95031502709</v>
      </c>
    </row>
    <row r="242" spans="1:7" ht="12.75">
      <c r="A242" s="4">
        <v>10</v>
      </c>
      <c r="B242" s="5">
        <f t="shared" si="6"/>
        <v>318031.0705335623</v>
      </c>
      <c r="C242" s="5">
        <f t="shared" si="6"/>
        <v>241626.24185895507</v>
      </c>
      <c r="D242" s="5">
        <f t="shared" si="6"/>
        <v>124347.99319643449</v>
      </c>
      <c r="E242" s="5">
        <f t="shared" si="6"/>
        <v>105137.30127963165</v>
      </c>
      <c r="F242" s="5">
        <f t="shared" si="6"/>
        <v>99915.18124158523</v>
      </c>
      <c r="G242" s="5">
        <f t="shared" si="6"/>
        <v>83361.93969500424</v>
      </c>
    </row>
    <row r="243" spans="1:7" ht="12.75">
      <c r="A243" s="4">
        <v>11</v>
      </c>
      <c r="B243" s="5">
        <f t="shared" si="6"/>
        <v>298399.5229763644</v>
      </c>
      <c r="C243" s="5">
        <f t="shared" si="6"/>
        <v>226711.08301167758</v>
      </c>
      <c r="D243" s="5">
        <f t="shared" si="6"/>
        <v>117107.4043660238</v>
      </c>
      <c r="E243" s="5">
        <f t="shared" si="6"/>
        <v>99015.30161438447</v>
      </c>
      <c r="F243" s="5">
        <f t="shared" si="6"/>
        <v>94097.28673208013</v>
      </c>
      <c r="G243" s="5">
        <f t="shared" si="6"/>
        <v>78507.92907498142</v>
      </c>
    </row>
    <row r="244" spans="1:7" ht="12.75">
      <c r="A244" s="4">
        <v>12</v>
      </c>
      <c r="B244" s="5">
        <f t="shared" si="6"/>
        <v>278767.9754191666</v>
      </c>
      <c r="C244" s="5">
        <f t="shared" si="6"/>
        <v>211795.92416440003</v>
      </c>
      <c r="D244" s="5">
        <f t="shared" si="6"/>
        <v>109866.81553561315</v>
      </c>
      <c r="E244" s="5">
        <f t="shared" si="6"/>
        <v>92893.30194913731</v>
      </c>
      <c r="F244" s="5">
        <f t="shared" si="6"/>
        <v>88279.39222257504</v>
      </c>
      <c r="G244" s="5">
        <f t="shared" si="6"/>
        <v>73653.9184549586</v>
      </c>
    </row>
    <row r="245" spans="1:7" ht="12.75">
      <c r="A245" s="4">
        <v>13</v>
      </c>
      <c r="B245" s="5">
        <f t="shared" si="6"/>
        <v>259136.4278619687</v>
      </c>
      <c r="C245" s="5">
        <f t="shared" si="6"/>
        <v>196880.76531712254</v>
      </c>
      <c r="D245" s="5">
        <f t="shared" si="6"/>
        <v>102626.22670520245</v>
      </c>
      <c r="E245" s="5">
        <f t="shared" si="6"/>
        <v>86771.30228389014</v>
      </c>
      <c r="F245" s="5">
        <f t="shared" si="6"/>
        <v>82461.49771306993</v>
      </c>
      <c r="G245" s="5">
        <f t="shared" si="6"/>
        <v>68799.90783493576</v>
      </c>
    </row>
    <row r="246" spans="1:7" ht="12.75">
      <c r="A246" s="4">
        <v>14</v>
      </c>
      <c r="B246" s="5">
        <f t="shared" si="6"/>
        <v>239504.8803047708</v>
      </c>
      <c r="C246" s="5">
        <f t="shared" si="6"/>
        <v>181965.60646984502</v>
      </c>
      <c r="D246" s="5">
        <f t="shared" si="6"/>
        <v>95385.63787479179</v>
      </c>
      <c r="E246" s="5">
        <f t="shared" si="6"/>
        <v>80649.30261864293</v>
      </c>
      <c r="F246" s="5">
        <f t="shared" si="6"/>
        <v>76643.60320356482</v>
      </c>
      <c r="G246" s="5">
        <f t="shared" si="6"/>
        <v>63945.89721491295</v>
      </c>
    </row>
    <row r="247" spans="1:7" ht="12.75">
      <c r="A247" s="4">
        <v>15</v>
      </c>
      <c r="B247" s="5">
        <f t="shared" si="6"/>
        <v>219873.3326881525</v>
      </c>
      <c r="C247" s="5">
        <f t="shared" si="6"/>
        <v>167050.0762153124</v>
      </c>
      <c r="D247" s="5">
        <f t="shared" si="6"/>
        <v>88145.7175209909</v>
      </c>
      <c r="E247" s="5">
        <f t="shared" si="6"/>
        <v>74528.0457055145</v>
      </c>
      <c r="F247" s="5">
        <f t="shared" si="6"/>
        <v>70826.15433820052</v>
      </c>
      <c r="G247" s="5">
        <f t="shared" si="6"/>
        <v>59092.1094303301</v>
      </c>
    </row>
    <row r="251" spans="1:7" ht="12.75">
      <c r="A251" s="20" t="s">
        <v>0</v>
      </c>
      <c r="B251" s="20"/>
      <c r="C251" s="20"/>
      <c r="D251" s="1"/>
      <c r="E251" s="1"/>
      <c r="F251" s="1"/>
      <c r="G251" s="1"/>
    </row>
    <row r="252" spans="1:7" ht="12.75">
      <c r="A252" s="21" t="s">
        <v>1</v>
      </c>
      <c r="B252" s="21"/>
      <c r="C252" s="2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20" t="s">
        <v>31</v>
      </c>
      <c r="B254" s="20"/>
      <c r="C254" s="20"/>
      <c r="D254" s="20"/>
      <c r="E254" s="20"/>
      <c r="F254" s="20"/>
      <c r="G254" s="20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6" t="s">
        <v>2</v>
      </c>
      <c r="B256" s="22" t="s">
        <v>3</v>
      </c>
      <c r="C256" s="23"/>
      <c r="D256" s="23"/>
      <c r="E256" s="23"/>
      <c r="F256" s="23"/>
      <c r="G256" s="24"/>
    </row>
    <row r="257" spans="1:7" ht="12.75">
      <c r="A257" s="2"/>
      <c r="B257" s="7" t="s">
        <v>4</v>
      </c>
      <c r="C257" s="7" t="s">
        <v>5</v>
      </c>
      <c r="D257" s="7" t="s">
        <v>6</v>
      </c>
      <c r="E257" s="7" t="s">
        <v>7</v>
      </c>
      <c r="F257" s="7" t="s">
        <v>8</v>
      </c>
      <c r="G257" s="7" t="s">
        <v>9</v>
      </c>
    </row>
    <row r="258" spans="1:7" ht="12.75">
      <c r="A258" s="2"/>
      <c r="B258" s="2" t="s">
        <v>10</v>
      </c>
      <c r="C258" s="2" t="s">
        <v>13</v>
      </c>
      <c r="D258" s="2" t="s">
        <v>15</v>
      </c>
      <c r="E258" s="2" t="s">
        <v>15</v>
      </c>
      <c r="F258" s="2" t="s">
        <v>18</v>
      </c>
      <c r="G258" s="2" t="s">
        <v>20</v>
      </c>
    </row>
    <row r="259" spans="1:7" ht="12.75">
      <c r="A259" s="2"/>
      <c r="B259" s="2" t="s">
        <v>11</v>
      </c>
      <c r="C259" s="2" t="s">
        <v>14</v>
      </c>
      <c r="D259" s="2" t="s">
        <v>2</v>
      </c>
      <c r="E259" s="2" t="s">
        <v>17</v>
      </c>
      <c r="F259" s="2" t="s">
        <v>19</v>
      </c>
      <c r="G259" s="2" t="s">
        <v>21</v>
      </c>
    </row>
    <row r="260" spans="1:7" ht="12.75">
      <c r="A260" s="2"/>
      <c r="B260" s="2" t="s">
        <v>22</v>
      </c>
      <c r="C260" s="2"/>
      <c r="D260" s="2" t="s">
        <v>16</v>
      </c>
      <c r="E260" s="2"/>
      <c r="F260" s="2"/>
      <c r="G260" s="2"/>
    </row>
    <row r="261" spans="1:7" ht="12.75">
      <c r="A261" s="2"/>
      <c r="B261" s="2" t="s">
        <v>12</v>
      </c>
      <c r="C261" s="2"/>
      <c r="D261" s="2"/>
      <c r="E261" s="2"/>
      <c r="F261" s="2"/>
      <c r="G261" s="2"/>
    </row>
    <row r="262" spans="1:7" ht="12.75">
      <c r="A262" s="3"/>
      <c r="B262" s="3" t="s">
        <v>23</v>
      </c>
      <c r="C262" s="3"/>
      <c r="D262" s="3"/>
      <c r="E262" s="3"/>
      <c r="F262" s="3"/>
      <c r="G262" s="3"/>
    </row>
    <row r="263" spans="1:7" ht="12.75">
      <c r="A263" s="4">
        <v>1</v>
      </c>
      <c r="B263" s="5">
        <f aca="true" t="shared" si="7" ref="B263:G275">B233*1.045</f>
        <v>516977.17348301853</v>
      </c>
      <c r="C263" s="5">
        <f t="shared" si="7"/>
        <v>392776.4917012532</v>
      </c>
      <c r="D263" s="5">
        <f t="shared" si="7"/>
        <v>198041.3908402863</v>
      </c>
      <c r="E263" s="5">
        <f t="shared" si="7"/>
        <v>167445.8866888647</v>
      </c>
      <c r="F263" s="5">
        <f t="shared" si="7"/>
        <v>159128.66225935202</v>
      </c>
      <c r="G263" s="5">
        <f t="shared" si="7"/>
        <v>132765.19686259414</v>
      </c>
    </row>
    <row r="264" spans="1:7" ht="12.75">
      <c r="A264" s="4">
        <v>2</v>
      </c>
      <c r="B264" s="5">
        <f t="shared" si="7"/>
        <v>496462.2062857468</v>
      </c>
      <c r="C264" s="5">
        <f t="shared" si="7"/>
        <v>377190.1507058482</v>
      </c>
      <c r="D264" s="5">
        <f t="shared" si="7"/>
        <v>190474.9755125071</v>
      </c>
      <c r="E264" s="5">
        <f t="shared" si="7"/>
        <v>161048.3970386814</v>
      </c>
      <c r="F264" s="5">
        <f t="shared" si="7"/>
        <v>153048.9624969192</v>
      </c>
      <c r="G264" s="5">
        <f t="shared" si="7"/>
        <v>127692.75576467026</v>
      </c>
    </row>
    <row r="265" spans="1:7" ht="12.75">
      <c r="A265" s="4">
        <v>3</v>
      </c>
      <c r="B265" s="5">
        <f t="shared" si="7"/>
        <v>475947.239088475</v>
      </c>
      <c r="C265" s="5">
        <f t="shared" si="7"/>
        <v>361603.8097104432</v>
      </c>
      <c r="D265" s="5">
        <f t="shared" si="7"/>
        <v>182908.560184728</v>
      </c>
      <c r="E265" s="5">
        <f t="shared" si="7"/>
        <v>154650.9073884981</v>
      </c>
      <c r="F265" s="5">
        <f t="shared" si="7"/>
        <v>146969.26273448634</v>
      </c>
      <c r="G265" s="5">
        <f t="shared" si="7"/>
        <v>122620.3146667464</v>
      </c>
    </row>
    <row r="266" spans="1:7" ht="12.75">
      <c r="A266" s="4">
        <v>4</v>
      </c>
      <c r="B266" s="5">
        <f t="shared" si="7"/>
        <v>455432.27189120336</v>
      </c>
      <c r="C266" s="5">
        <f t="shared" si="7"/>
        <v>346017.4687150381</v>
      </c>
      <c r="D266" s="5">
        <f t="shared" si="7"/>
        <v>175342.1448569488</v>
      </c>
      <c r="E266" s="5">
        <f t="shared" si="7"/>
        <v>148253.4177383148</v>
      </c>
      <c r="F266" s="5">
        <f t="shared" si="7"/>
        <v>140889.5629720535</v>
      </c>
      <c r="G266" s="5">
        <f t="shared" si="7"/>
        <v>117547.87356882257</v>
      </c>
    </row>
    <row r="267" spans="1:7" ht="12.75">
      <c r="A267" s="4">
        <v>5</v>
      </c>
      <c r="B267" s="5">
        <f t="shared" si="7"/>
        <v>434917.3046939314</v>
      </c>
      <c r="C267" s="5">
        <f t="shared" si="7"/>
        <v>330431.1277196331</v>
      </c>
      <c r="D267" s="5">
        <f t="shared" si="7"/>
        <v>167775.7295291697</v>
      </c>
      <c r="E267" s="5">
        <f t="shared" si="7"/>
        <v>141855.9280881315</v>
      </c>
      <c r="F267" s="5">
        <f t="shared" si="7"/>
        <v>134809.8632096207</v>
      </c>
      <c r="G267" s="5">
        <f t="shared" si="7"/>
        <v>112475.4324708987</v>
      </c>
    </row>
    <row r="268" spans="1:7" ht="12.75">
      <c r="A268" s="4">
        <v>6</v>
      </c>
      <c r="B268" s="5">
        <f t="shared" si="7"/>
        <v>414402.3374966597</v>
      </c>
      <c r="C268" s="5">
        <f t="shared" si="7"/>
        <v>314844.7867242282</v>
      </c>
      <c r="D268" s="5">
        <f t="shared" si="7"/>
        <v>160209.3142013906</v>
      </c>
      <c r="E268" s="5">
        <f t="shared" si="7"/>
        <v>135458.4384379482</v>
      </c>
      <c r="F268" s="5">
        <f t="shared" si="7"/>
        <v>128730.1634471879</v>
      </c>
      <c r="G268" s="5">
        <f t="shared" si="7"/>
        <v>107402.99137297485</v>
      </c>
    </row>
    <row r="269" spans="1:7" ht="12.75">
      <c r="A269" s="4">
        <v>7</v>
      </c>
      <c r="B269" s="5">
        <f t="shared" si="7"/>
        <v>393887.37029938796</v>
      </c>
      <c r="C269" s="5">
        <f t="shared" si="7"/>
        <v>299258.4457288232</v>
      </c>
      <c r="D269" s="5">
        <f t="shared" si="7"/>
        <v>152642.89887361147</v>
      </c>
      <c r="E269" s="5">
        <f t="shared" si="7"/>
        <v>129060.94878776491</v>
      </c>
      <c r="F269" s="5">
        <f t="shared" si="7"/>
        <v>122650.46368475506</v>
      </c>
      <c r="G269" s="5">
        <f t="shared" si="7"/>
        <v>102330.550275051</v>
      </c>
    </row>
    <row r="270" spans="1:7" ht="12.75">
      <c r="A270" s="4">
        <v>8</v>
      </c>
      <c r="B270" s="5">
        <f t="shared" si="7"/>
        <v>373372.40310211614</v>
      </c>
      <c r="C270" s="5">
        <f t="shared" si="7"/>
        <v>283672.1047334181</v>
      </c>
      <c r="D270" s="5">
        <f t="shared" si="7"/>
        <v>145076.4835458323</v>
      </c>
      <c r="E270" s="5">
        <f t="shared" si="7"/>
        <v>122663.45913758164</v>
      </c>
      <c r="F270" s="5">
        <f t="shared" si="7"/>
        <v>116570.76392232222</v>
      </c>
      <c r="G270" s="5">
        <f t="shared" si="7"/>
        <v>97258.10917712713</v>
      </c>
    </row>
    <row r="271" spans="1:7" ht="12.75">
      <c r="A271" s="4">
        <v>9</v>
      </c>
      <c r="B271" s="5">
        <f t="shared" si="7"/>
        <v>352857.43590484443</v>
      </c>
      <c r="C271" s="5">
        <f t="shared" si="7"/>
        <v>268085.7637380131</v>
      </c>
      <c r="D271" s="5">
        <f t="shared" si="7"/>
        <v>137510.06821805314</v>
      </c>
      <c r="E271" s="5">
        <f t="shared" si="7"/>
        <v>116265.96948739835</v>
      </c>
      <c r="F271" s="5">
        <f t="shared" si="7"/>
        <v>110491.06415988937</v>
      </c>
      <c r="G271" s="5">
        <f t="shared" si="7"/>
        <v>92185.6680792033</v>
      </c>
    </row>
    <row r="272" spans="1:7" ht="12.75">
      <c r="A272" s="4">
        <v>10</v>
      </c>
      <c r="B272" s="5">
        <f t="shared" si="7"/>
        <v>332342.46870757255</v>
      </c>
      <c r="C272" s="5">
        <f t="shared" si="7"/>
        <v>252499.42274260803</v>
      </c>
      <c r="D272" s="5">
        <f t="shared" si="7"/>
        <v>129943.65289027402</v>
      </c>
      <c r="E272" s="5">
        <f t="shared" si="7"/>
        <v>109868.47983721507</v>
      </c>
      <c r="F272" s="5">
        <f t="shared" si="7"/>
        <v>104411.36439745656</v>
      </c>
      <c r="G272" s="5">
        <f t="shared" si="7"/>
        <v>87113.22698127943</v>
      </c>
    </row>
    <row r="273" spans="1:7" ht="12.75">
      <c r="A273" s="4">
        <v>11</v>
      </c>
      <c r="B273" s="5">
        <f t="shared" si="7"/>
        <v>311827.5015103008</v>
      </c>
      <c r="C273" s="5">
        <f t="shared" si="7"/>
        <v>236913.08174720305</v>
      </c>
      <c r="D273" s="5">
        <f t="shared" si="7"/>
        <v>122377.23756249486</v>
      </c>
      <c r="E273" s="5">
        <f t="shared" si="7"/>
        <v>103470.99018703177</v>
      </c>
      <c r="F273" s="5">
        <f t="shared" si="7"/>
        <v>98331.66463502373</v>
      </c>
      <c r="G273" s="5">
        <f t="shared" si="7"/>
        <v>82040.78588335558</v>
      </c>
    </row>
    <row r="274" spans="1:7" ht="12.75">
      <c r="A274" s="4">
        <v>12</v>
      </c>
      <c r="B274" s="5">
        <f t="shared" si="7"/>
        <v>291312.5343130291</v>
      </c>
      <c r="C274" s="5">
        <f t="shared" si="7"/>
        <v>221326.740751798</v>
      </c>
      <c r="D274" s="5">
        <f t="shared" si="7"/>
        <v>114810.82223471573</v>
      </c>
      <c r="E274" s="5">
        <f t="shared" si="7"/>
        <v>97073.50053684849</v>
      </c>
      <c r="F274" s="5">
        <f t="shared" si="7"/>
        <v>92251.9648725909</v>
      </c>
      <c r="G274" s="5">
        <f t="shared" si="7"/>
        <v>76968.34478543173</v>
      </c>
    </row>
    <row r="275" spans="1:7" ht="12.75">
      <c r="A275" s="4">
        <v>13</v>
      </c>
      <c r="B275" s="5">
        <f t="shared" si="7"/>
        <v>270797.56711575727</v>
      </c>
      <c r="C275" s="5">
        <f t="shared" si="7"/>
        <v>205740.39975639305</v>
      </c>
      <c r="D275" s="5">
        <f t="shared" si="7"/>
        <v>107244.40690693655</v>
      </c>
      <c r="E275" s="5">
        <f t="shared" si="7"/>
        <v>90676.01088666519</v>
      </c>
      <c r="F275" s="5">
        <f t="shared" si="7"/>
        <v>86172.26511015807</v>
      </c>
      <c r="G275" s="5">
        <f t="shared" si="7"/>
        <v>71895.90368750786</v>
      </c>
    </row>
    <row r="276" spans="1:7" ht="12.75">
      <c r="A276" s="4">
        <v>14</v>
      </c>
      <c r="B276" s="5">
        <f aca="true" t="shared" si="8" ref="B276:G276">B246*1.045</f>
        <v>250282.59991848547</v>
      </c>
      <c r="C276" s="5">
        <f t="shared" si="8"/>
        <v>190154.05876098803</v>
      </c>
      <c r="D276" s="5">
        <f t="shared" si="8"/>
        <v>99677.99157915742</v>
      </c>
      <c r="E276" s="5">
        <f t="shared" si="8"/>
        <v>84278.52123648186</v>
      </c>
      <c r="F276" s="5">
        <f t="shared" si="8"/>
        <v>80092.56534772523</v>
      </c>
      <c r="G276" s="5">
        <f t="shared" si="8"/>
        <v>66823.46258958403</v>
      </c>
    </row>
    <row r="277" spans="1:7" ht="12.75">
      <c r="A277" s="4">
        <v>15</v>
      </c>
      <c r="B277" s="5">
        <f aca="true" t="shared" si="9" ref="B277:G277">B247*1.045</f>
        <v>229767.63265911935</v>
      </c>
      <c r="C277" s="5">
        <f t="shared" si="9"/>
        <v>174567.32964500145</v>
      </c>
      <c r="D277" s="5">
        <f t="shared" si="9"/>
        <v>92112.27480943549</v>
      </c>
      <c r="E277" s="5">
        <f t="shared" si="9"/>
        <v>77881.80776226264</v>
      </c>
      <c r="F277" s="5">
        <f t="shared" si="9"/>
        <v>74013.33128341954</v>
      </c>
      <c r="G277" s="5">
        <f t="shared" si="9"/>
        <v>61751.25435469495</v>
      </c>
    </row>
    <row r="296" spans="1:7" ht="12.75">
      <c r="A296" s="20" t="s">
        <v>0</v>
      </c>
      <c r="B296" s="20"/>
      <c r="C296" s="20"/>
      <c r="D296" s="1"/>
      <c r="E296" s="1"/>
      <c r="F296" s="1"/>
      <c r="G296" s="1"/>
    </row>
    <row r="297" spans="1:7" ht="12.75">
      <c r="A297" s="21" t="s">
        <v>1</v>
      </c>
      <c r="B297" s="21"/>
      <c r="C297" s="2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20" t="s">
        <v>32</v>
      </c>
      <c r="B299" s="20"/>
      <c r="C299" s="20"/>
      <c r="D299" s="20"/>
      <c r="E299" s="20"/>
      <c r="F299" s="20"/>
      <c r="G299" s="20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6" t="s">
        <v>2</v>
      </c>
      <c r="B301" s="22" t="s">
        <v>3</v>
      </c>
      <c r="C301" s="23"/>
      <c r="D301" s="23"/>
      <c r="E301" s="23"/>
      <c r="F301" s="23"/>
      <c r="G301" s="24"/>
    </row>
    <row r="302" spans="1:7" ht="12.75">
      <c r="A302" s="2"/>
      <c r="B302" s="7" t="s">
        <v>4</v>
      </c>
      <c r="C302" s="7" t="s">
        <v>5</v>
      </c>
      <c r="D302" s="7" t="s">
        <v>6</v>
      </c>
      <c r="E302" s="7" t="s">
        <v>7</v>
      </c>
      <c r="F302" s="7" t="s">
        <v>8</v>
      </c>
      <c r="G302" s="7" t="s">
        <v>9</v>
      </c>
    </row>
    <row r="303" spans="1:7" ht="12.75">
      <c r="A303" s="2"/>
      <c r="B303" s="2" t="s">
        <v>10</v>
      </c>
      <c r="C303" s="2" t="s">
        <v>13</v>
      </c>
      <c r="D303" s="2" t="s">
        <v>15</v>
      </c>
      <c r="E303" s="2" t="s">
        <v>15</v>
      </c>
      <c r="F303" s="2" t="s">
        <v>18</v>
      </c>
      <c r="G303" s="2" t="s">
        <v>20</v>
      </c>
    </row>
    <row r="304" spans="1:7" ht="12.75">
      <c r="A304" s="2"/>
      <c r="B304" s="2" t="s">
        <v>11</v>
      </c>
      <c r="C304" s="2" t="s">
        <v>14</v>
      </c>
      <c r="D304" s="2" t="s">
        <v>2</v>
      </c>
      <c r="E304" s="2" t="s">
        <v>17</v>
      </c>
      <c r="F304" s="2" t="s">
        <v>19</v>
      </c>
      <c r="G304" s="2" t="s">
        <v>21</v>
      </c>
    </row>
    <row r="305" spans="1:7" ht="12.75">
      <c r="A305" s="2"/>
      <c r="B305" s="2" t="s">
        <v>22</v>
      </c>
      <c r="C305" s="2"/>
      <c r="D305" s="2" t="s">
        <v>16</v>
      </c>
      <c r="E305" s="2"/>
      <c r="F305" s="2"/>
      <c r="G305" s="2"/>
    </row>
    <row r="306" spans="1:7" ht="12.75">
      <c r="A306" s="2"/>
      <c r="B306" s="2" t="s">
        <v>12</v>
      </c>
      <c r="C306" s="2"/>
      <c r="D306" s="2"/>
      <c r="E306" s="2"/>
      <c r="F306" s="2"/>
      <c r="G306" s="2"/>
    </row>
    <row r="307" spans="1:7" ht="12.75">
      <c r="A307" s="3"/>
      <c r="B307" s="3" t="s">
        <v>23</v>
      </c>
      <c r="C307" s="3"/>
      <c r="D307" s="3"/>
      <c r="E307" s="3"/>
      <c r="F307" s="3"/>
      <c r="G307" s="3"/>
    </row>
    <row r="308" spans="1:7" ht="12.75">
      <c r="A308" s="4">
        <v>1</v>
      </c>
      <c r="B308" s="5">
        <f aca="true" t="shared" si="10" ref="B308:G308">B263*1.03</f>
        <v>532486.4886875091</v>
      </c>
      <c r="C308" s="5">
        <f t="shared" si="10"/>
        <v>404559.78645229083</v>
      </c>
      <c r="D308" s="5">
        <f t="shared" si="10"/>
        <v>203982.6325654949</v>
      </c>
      <c r="E308" s="5">
        <f t="shared" si="10"/>
        <v>172469.26328953065</v>
      </c>
      <c r="F308" s="5">
        <f t="shared" si="10"/>
        <v>163902.52212713257</v>
      </c>
      <c r="G308" s="5">
        <f t="shared" si="10"/>
        <v>136748.15276847198</v>
      </c>
    </row>
    <row r="309" spans="1:7" ht="12.75">
      <c r="A309" s="4">
        <v>2</v>
      </c>
      <c r="B309" s="5">
        <f aca="true" t="shared" si="11" ref="B309:G322">B264*1.03</f>
        <v>511356.07247431925</v>
      </c>
      <c r="C309" s="5">
        <f t="shared" si="11"/>
        <v>388505.85522702365</v>
      </c>
      <c r="D309" s="5">
        <f t="shared" si="11"/>
        <v>196189.22477788234</v>
      </c>
      <c r="E309" s="5">
        <f t="shared" si="11"/>
        <v>165879.84894984186</v>
      </c>
      <c r="F309" s="5">
        <f t="shared" si="11"/>
        <v>157640.4313718268</v>
      </c>
      <c r="G309" s="5">
        <f t="shared" si="11"/>
        <v>131523.53843761038</v>
      </c>
    </row>
    <row r="310" spans="1:7" ht="12.75">
      <c r="A310" s="4">
        <v>3</v>
      </c>
      <c r="B310" s="5">
        <f t="shared" si="11"/>
        <v>490225.65626112925</v>
      </c>
      <c r="C310" s="5">
        <f t="shared" si="11"/>
        <v>372451.9240017565</v>
      </c>
      <c r="D310" s="5">
        <f t="shared" si="11"/>
        <v>188395.81699026984</v>
      </c>
      <c r="E310" s="5">
        <f t="shared" si="11"/>
        <v>159290.43461015305</v>
      </c>
      <c r="F310" s="5">
        <f t="shared" si="11"/>
        <v>151378.34061652093</v>
      </c>
      <c r="G310" s="5">
        <f t="shared" si="11"/>
        <v>126298.9241067488</v>
      </c>
    </row>
    <row r="311" spans="1:7" ht="12.75">
      <c r="A311" s="4">
        <v>4</v>
      </c>
      <c r="B311" s="5">
        <f t="shared" si="11"/>
        <v>469095.2400479395</v>
      </c>
      <c r="C311" s="5">
        <f t="shared" si="11"/>
        <v>356397.99277648923</v>
      </c>
      <c r="D311" s="5">
        <f t="shared" si="11"/>
        <v>180602.4092026573</v>
      </c>
      <c r="E311" s="5">
        <f t="shared" si="11"/>
        <v>152701.02027046424</v>
      </c>
      <c r="F311" s="5">
        <f t="shared" si="11"/>
        <v>145116.24986121512</v>
      </c>
      <c r="G311" s="5">
        <f t="shared" si="11"/>
        <v>121074.30977588725</v>
      </c>
    </row>
    <row r="312" spans="1:7" ht="12.75">
      <c r="A312" s="4">
        <v>5</v>
      </c>
      <c r="B312" s="5">
        <f t="shared" si="11"/>
        <v>447964.8238347494</v>
      </c>
      <c r="C312" s="5">
        <f t="shared" si="11"/>
        <v>340344.0615512221</v>
      </c>
      <c r="D312" s="5">
        <f t="shared" si="11"/>
        <v>172809.0014150448</v>
      </c>
      <c r="E312" s="5">
        <f t="shared" si="11"/>
        <v>146111.60593077546</v>
      </c>
      <c r="F312" s="5">
        <f t="shared" si="11"/>
        <v>138854.15910590932</v>
      </c>
      <c r="G312" s="5">
        <f t="shared" si="11"/>
        <v>115849.69544502566</v>
      </c>
    </row>
    <row r="313" spans="1:7" ht="12.75">
      <c r="A313" s="4">
        <v>6</v>
      </c>
      <c r="B313" s="5">
        <f t="shared" si="11"/>
        <v>426834.4076215595</v>
      </c>
      <c r="C313" s="5">
        <f t="shared" si="11"/>
        <v>324290.13032595505</v>
      </c>
      <c r="D313" s="5">
        <f t="shared" si="11"/>
        <v>165015.59362743233</v>
      </c>
      <c r="E313" s="5">
        <f t="shared" si="11"/>
        <v>139522.19159108665</v>
      </c>
      <c r="F313" s="5">
        <f t="shared" si="11"/>
        <v>132592.06835060354</v>
      </c>
      <c r="G313" s="5">
        <f t="shared" si="11"/>
        <v>110625.0811141641</v>
      </c>
    </row>
    <row r="314" spans="1:7" ht="12.75">
      <c r="A314" s="4">
        <v>7</v>
      </c>
      <c r="B314" s="5">
        <f t="shared" si="11"/>
        <v>405703.9914083696</v>
      </c>
      <c r="C314" s="5">
        <f t="shared" si="11"/>
        <v>308236.1991006879</v>
      </c>
      <c r="D314" s="5">
        <f t="shared" si="11"/>
        <v>157222.1858398198</v>
      </c>
      <c r="E314" s="5">
        <f t="shared" si="11"/>
        <v>132932.77725139787</v>
      </c>
      <c r="F314" s="5">
        <f t="shared" si="11"/>
        <v>126329.9775952977</v>
      </c>
      <c r="G314" s="5">
        <f t="shared" si="11"/>
        <v>105400.46678330255</v>
      </c>
    </row>
    <row r="315" spans="1:7" ht="12.75">
      <c r="A315" s="4">
        <v>8</v>
      </c>
      <c r="B315" s="5">
        <f t="shared" si="11"/>
        <v>384573.5751951796</v>
      </c>
      <c r="C315" s="5">
        <f t="shared" si="11"/>
        <v>292182.2678754206</v>
      </c>
      <c r="D315" s="5">
        <f t="shared" si="11"/>
        <v>149428.7780522073</v>
      </c>
      <c r="E315" s="5">
        <f t="shared" si="11"/>
        <v>126343.36291170909</v>
      </c>
      <c r="F315" s="5">
        <f t="shared" si="11"/>
        <v>120067.88683999189</v>
      </c>
      <c r="G315" s="5">
        <f t="shared" si="11"/>
        <v>100175.85245244094</v>
      </c>
    </row>
    <row r="316" spans="1:7" ht="12.75">
      <c r="A316" s="4">
        <v>9</v>
      </c>
      <c r="B316" s="5">
        <f t="shared" si="11"/>
        <v>363443.1589819898</v>
      </c>
      <c r="C316" s="5">
        <f t="shared" si="11"/>
        <v>276128.3366501535</v>
      </c>
      <c r="D316" s="5">
        <f t="shared" si="11"/>
        <v>141635.37026459473</v>
      </c>
      <c r="E316" s="5">
        <f t="shared" si="11"/>
        <v>119753.94857202031</v>
      </c>
      <c r="F316" s="5">
        <f t="shared" si="11"/>
        <v>113805.79608468605</v>
      </c>
      <c r="G316" s="5">
        <f t="shared" si="11"/>
        <v>94951.2381215794</v>
      </c>
    </row>
    <row r="317" spans="1:7" ht="12.75">
      <c r="A317" s="4">
        <v>10</v>
      </c>
      <c r="B317" s="5">
        <f t="shared" si="11"/>
        <v>342312.7427687997</v>
      </c>
      <c r="C317" s="5">
        <f t="shared" si="11"/>
        <v>260074.40542488627</v>
      </c>
      <c r="D317" s="5">
        <f t="shared" si="11"/>
        <v>133841.96247698224</v>
      </c>
      <c r="E317" s="5">
        <f t="shared" si="11"/>
        <v>113164.53423233153</v>
      </c>
      <c r="F317" s="5">
        <f t="shared" si="11"/>
        <v>107543.70532938026</v>
      </c>
      <c r="G317" s="5">
        <f t="shared" si="11"/>
        <v>89726.62379071781</v>
      </c>
    </row>
    <row r="318" spans="1:7" ht="12.75">
      <c r="A318" s="4">
        <v>11</v>
      </c>
      <c r="B318" s="5">
        <f t="shared" si="11"/>
        <v>321182.3265556098</v>
      </c>
      <c r="C318" s="5">
        <f t="shared" si="11"/>
        <v>244020.47419961914</v>
      </c>
      <c r="D318" s="5">
        <f t="shared" si="11"/>
        <v>126048.55468936972</v>
      </c>
      <c r="E318" s="5">
        <f t="shared" si="11"/>
        <v>106575.11989264273</v>
      </c>
      <c r="F318" s="5">
        <f t="shared" si="11"/>
        <v>101281.61457407444</v>
      </c>
      <c r="G318" s="5">
        <f t="shared" si="11"/>
        <v>84502.00945985624</v>
      </c>
    </row>
    <row r="319" spans="1:7" ht="12.75">
      <c r="A319" s="4">
        <v>12</v>
      </c>
      <c r="B319" s="5">
        <f t="shared" si="11"/>
        <v>300051.91034242</v>
      </c>
      <c r="C319" s="5">
        <f t="shared" si="11"/>
        <v>227966.54297435193</v>
      </c>
      <c r="D319" s="5">
        <f t="shared" si="11"/>
        <v>118255.14690175721</v>
      </c>
      <c r="E319" s="5">
        <f t="shared" si="11"/>
        <v>99985.70555295394</v>
      </c>
      <c r="F319" s="5">
        <f t="shared" si="11"/>
        <v>95019.52381876863</v>
      </c>
      <c r="G319" s="5">
        <f t="shared" si="11"/>
        <v>79277.39512899469</v>
      </c>
    </row>
    <row r="320" spans="1:7" ht="12.75">
      <c r="A320" s="4">
        <v>13</v>
      </c>
      <c r="B320" s="5">
        <f t="shared" si="11"/>
        <v>278921.49412923</v>
      </c>
      <c r="C320" s="5">
        <f t="shared" si="11"/>
        <v>211912.61174908484</v>
      </c>
      <c r="D320" s="5">
        <f t="shared" si="11"/>
        <v>110461.73911414466</v>
      </c>
      <c r="E320" s="5">
        <f t="shared" si="11"/>
        <v>93396.29121326514</v>
      </c>
      <c r="F320" s="5">
        <f t="shared" si="11"/>
        <v>88757.43306346281</v>
      </c>
      <c r="G320" s="5">
        <f t="shared" si="11"/>
        <v>74052.7807981331</v>
      </c>
    </row>
    <row r="321" spans="1:7" ht="12.75">
      <c r="A321" s="4">
        <v>14</v>
      </c>
      <c r="B321" s="5">
        <f t="shared" si="11"/>
        <v>257791.07791604006</v>
      </c>
      <c r="C321" s="5">
        <f t="shared" si="11"/>
        <v>195858.6805238177</v>
      </c>
      <c r="D321" s="5">
        <f t="shared" si="11"/>
        <v>102668.33132653215</v>
      </c>
      <c r="E321" s="5">
        <f t="shared" si="11"/>
        <v>86806.87687357632</v>
      </c>
      <c r="F321" s="5">
        <f t="shared" si="11"/>
        <v>82495.34230815699</v>
      </c>
      <c r="G321" s="5">
        <f t="shared" si="11"/>
        <v>68828.16646727156</v>
      </c>
    </row>
    <row r="322" spans="1:7" ht="12.75">
      <c r="A322" s="4">
        <v>15</v>
      </c>
      <c r="B322" s="5">
        <f t="shared" si="11"/>
        <v>236660.66163889293</v>
      </c>
      <c r="C322" s="5">
        <f t="shared" si="11"/>
        <v>179804.3495343515</v>
      </c>
      <c r="D322" s="5">
        <f t="shared" si="11"/>
        <v>94875.64305371855</v>
      </c>
      <c r="E322" s="5">
        <f t="shared" si="11"/>
        <v>80218.26199513052</v>
      </c>
      <c r="F322" s="5">
        <f t="shared" si="11"/>
        <v>76233.73122192212</v>
      </c>
      <c r="G322" s="5">
        <f t="shared" si="11"/>
        <v>63603.7919853358</v>
      </c>
    </row>
    <row r="334" spans="1:7" ht="12.75">
      <c r="A334" s="20" t="s">
        <v>0</v>
      </c>
      <c r="B334" s="20"/>
      <c r="C334" s="20"/>
      <c r="D334" s="1"/>
      <c r="E334" s="1"/>
      <c r="F334" s="1"/>
      <c r="G334" s="1"/>
    </row>
    <row r="335" spans="1:7" ht="12.75">
      <c r="A335" s="21" t="s">
        <v>1</v>
      </c>
      <c r="B335" s="21"/>
      <c r="C335" s="2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20" t="s">
        <v>38</v>
      </c>
      <c r="B337" s="20"/>
      <c r="C337" s="20"/>
      <c r="D337" s="20"/>
      <c r="E337" s="20"/>
      <c r="F337" s="20"/>
      <c r="G337" s="20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6" t="s">
        <v>2</v>
      </c>
      <c r="B339" s="22" t="s">
        <v>3</v>
      </c>
      <c r="C339" s="23"/>
      <c r="D339" s="23"/>
      <c r="E339" s="23"/>
      <c r="F339" s="23"/>
      <c r="G339" s="24"/>
    </row>
    <row r="340" spans="1:7" ht="12.75">
      <c r="A340" s="2"/>
      <c r="B340" s="7" t="s">
        <v>4</v>
      </c>
      <c r="C340" s="7" t="s">
        <v>5</v>
      </c>
      <c r="D340" s="7" t="s">
        <v>6</v>
      </c>
      <c r="E340" s="7" t="s">
        <v>7</v>
      </c>
      <c r="F340" s="7" t="s">
        <v>8</v>
      </c>
      <c r="G340" s="7" t="s">
        <v>9</v>
      </c>
    </row>
    <row r="341" spans="1:7" ht="12.75">
      <c r="A341" s="2"/>
      <c r="B341" s="2" t="s">
        <v>10</v>
      </c>
      <c r="C341" s="2" t="s">
        <v>13</v>
      </c>
      <c r="D341" s="2" t="s">
        <v>15</v>
      </c>
      <c r="E341" s="2" t="s">
        <v>15</v>
      </c>
      <c r="F341" s="2" t="s">
        <v>18</v>
      </c>
      <c r="G341" s="2" t="s">
        <v>20</v>
      </c>
    </row>
    <row r="342" spans="1:7" ht="12.75">
      <c r="A342" s="2"/>
      <c r="B342" s="2" t="s">
        <v>11</v>
      </c>
      <c r="C342" s="2" t="s">
        <v>14</v>
      </c>
      <c r="D342" s="2" t="s">
        <v>2</v>
      </c>
      <c r="E342" s="2" t="s">
        <v>17</v>
      </c>
      <c r="F342" s="2" t="s">
        <v>19</v>
      </c>
      <c r="G342" s="2" t="s">
        <v>21</v>
      </c>
    </row>
    <row r="343" spans="1:7" ht="12.75">
      <c r="A343" s="2"/>
      <c r="B343" s="2" t="s">
        <v>22</v>
      </c>
      <c r="C343" s="2"/>
      <c r="D343" s="2" t="s">
        <v>16</v>
      </c>
      <c r="E343" s="2"/>
      <c r="F343" s="2"/>
      <c r="G343" s="2"/>
    </row>
    <row r="344" spans="1:7" ht="12.75">
      <c r="A344" s="2"/>
      <c r="B344" s="2" t="s">
        <v>12</v>
      </c>
      <c r="C344" s="2"/>
      <c r="D344" s="2"/>
      <c r="E344" s="2"/>
      <c r="F344" s="2"/>
      <c r="G344" s="2"/>
    </row>
    <row r="345" spans="1:7" ht="12.75">
      <c r="A345" s="3"/>
      <c r="B345" s="3" t="s">
        <v>23</v>
      </c>
      <c r="C345" s="3"/>
      <c r="D345" s="3"/>
      <c r="E345" s="3"/>
      <c r="F345" s="3"/>
      <c r="G345" s="3"/>
    </row>
    <row r="346" spans="1:7" ht="12.75">
      <c r="A346" s="4">
        <v>1</v>
      </c>
      <c r="B346" s="5">
        <v>543863</v>
      </c>
      <c r="C346" s="5">
        <v>415483</v>
      </c>
      <c r="D346" s="5">
        <v>209451</v>
      </c>
      <c r="E346" s="5">
        <v>177126</v>
      </c>
      <c r="F346" s="5">
        <v>168328</v>
      </c>
      <c r="G346" s="5">
        <v>139483</v>
      </c>
    </row>
    <row r="347" spans="1:7" ht="12.75">
      <c r="A347" s="4">
        <v>2</v>
      </c>
      <c r="B347" s="5">
        <f aca="true" t="shared" si="12" ref="B347:G347">B309*2.7%+B309</f>
        <v>525162.6864311259</v>
      </c>
      <c r="C347" s="5">
        <f t="shared" si="12"/>
        <v>398995.5133181533</v>
      </c>
      <c r="D347" s="5">
        <f t="shared" si="12"/>
        <v>201486.33384688516</v>
      </c>
      <c r="E347" s="5">
        <f t="shared" si="12"/>
        <v>170358.6048714876</v>
      </c>
      <c r="F347" s="5">
        <f t="shared" si="12"/>
        <v>161896.72301886612</v>
      </c>
      <c r="G347" s="5">
        <f t="shared" si="12"/>
        <v>135074.67397542586</v>
      </c>
    </row>
    <row r="348" spans="1:7" ht="12.75">
      <c r="A348" s="4">
        <v>3</v>
      </c>
      <c r="B348" s="5">
        <f aca="true" t="shared" si="13" ref="B348:G360">B310*2.7%+B310</f>
        <v>503461.7489801797</v>
      </c>
      <c r="C348" s="5">
        <f t="shared" si="13"/>
        <v>382508.1259498039</v>
      </c>
      <c r="D348" s="5">
        <f t="shared" si="13"/>
        <v>193482.50404900714</v>
      </c>
      <c r="E348" s="5">
        <f t="shared" si="13"/>
        <v>163591.2763446272</v>
      </c>
      <c r="F348" s="5">
        <f t="shared" si="13"/>
        <v>155465.55581316698</v>
      </c>
      <c r="G348" s="5">
        <f t="shared" si="13"/>
        <v>129708.99505763102</v>
      </c>
    </row>
    <row r="349" spans="1:7" ht="12.75">
      <c r="A349" s="4">
        <v>4</v>
      </c>
      <c r="B349" s="5">
        <f t="shared" si="13"/>
        <v>481760.8115292338</v>
      </c>
      <c r="C349" s="5">
        <f t="shared" si="13"/>
        <v>366020.73858145444</v>
      </c>
      <c r="D349" s="5">
        <f t="shared" si="13"/>
        <v>185478.67425112904</v>
      </c>
      <c r="E349" s="5">
        <f t="shared" si="13"/>
        <v>156823.94781776678</v>
      </c>
      <c r="F349" s="5">
        <f t="shared" si="13"/>
        <v>149034.38860746793</v>
      </c>
      <c r="G349" s="5">
        <f t="shared" si="13"/>
        <v>124343.3161398362</v>
      </c>
    </row>
    <row r="350" spans="1:7" ht="12.75">
      <c r="A350" s="4">
        <v>5</v>
      </c>
      <c r="B350" s="5">
        <f t="shared" si="13"/>
        <v>460059.8740782876</v>
      </c>
      <c r="C350" s="5">
        <f t="shared" si="13"/>
        <v>349533.35121310514</v>
      </c>
      <c r="D350" s="5">
        <f t="shared" si="13"/>
        <v>177474.84445325102</v>
      </c>
      <c r="E350" s="5">
        <f t="shared" si="13"/>
        <v>150056.6192909064</v>
      </c>
      <c r="F350" s="5">
        <f t="shared" si="13"/>
        <v>142603.22140176888</v>
      </c>
      <c r="G350" s="5">
        <f t="shared" si="13"/>
        <v>118977.63722204135</v>
      </c>
    </row>
    <row r="351" spans="1:7" ht="12.75">
      <c r="A351" s="4">
        <v>6</v>
      </c>
      <c r="B351" s="5">
        <f t="shared" si="13"/>
        <v>438358.9366273416</v>
      </c>
      <c r="C351" s="5">
        <f t="shared" si="13"/>
        <v>333045.96384475584</v>
      </c>
      <c r="D351" s="5">
        <f t="shared" si="13"/>
        <v>169471.014655373</v>
      </c>
      <c r="E351" s="5">
        <f t="shared" si="13"/>
        <v>143289.290764046</v>
      </c>
      <c r="F351" s="5">
        <f t="shared" si="13"/>
        <v>136172.05419606983</v>
      </c>
      <c r="G351" s="5">
        <f t="shared" si="13"/>
        <v>113611.95830424654</v>
      </c>
    </row>
    <row r="352" spans="1:7" ht="12.75">
      <c r="A352" s="4">
        <v>7</v>
      </c>
      <c r="B352" s="5">
        <f t="shared" si="13"/>
        <v>416657.9991763956</v>
      </c>
      <c r="C352" s="5">
        <f t="shared" si="13"/>
        <v>316558.5764764065</v>
      </c>
      <c r="D352" s="5">
        <f t="shared" si="13"/>
        <v>161467.18485749495</v>
      </c>
      <c r="E352" s="5">
        <f t="shared" si="13"/>
        <v>136521.96223718562</v>
      </c>
      <c r="F352" s="5">
        <f t="shared" si="13"/>
        <v>129740.88699037075</v>
      </c>
      <c r="G352" s="5">
        <f t="shared" si="13"/>
        <v>108246.27938645172</v>
      </c>
    </row>
    <row r="353" spans="1:7" ht="12.75">
      <c r="A353" s="4">
        <v>8</v>
      </c>
      <c r="B353" s="5">
        <f t="shared" si="13"/>
        <v>394957.06172544946</v>
      </c>
      <c r="C353" s="5">
        <f t="shared" si="13"/>
        <v>300071.189108057</v>
      </c>
      <c r="D353" s="5">
        <f t="shared" si="13"/>
        <v>153463.35505961688</v>
      </c>
      <c r="E353" s="5">
        <f t="shared" si="13"/>
        <v>129754.63371032523</v>
      </c>
      <c r="F353" s="5">
        <f t="shared" si="13"/>
        <v>123309.71978467167</v>
      </c>
      <c r="G353" s="5">
        <f t="shared" si="13"/>
        <v>102880.60046865685</v>
      </c>
    </row>
    <row r="354" spans="1:7" ht="12.75">
      <c r="A354" s="4">
        <v>9</v>
      </c>
      <c r="B354" s="5">
        <f t="shared" si="13"/>
        <v>373256.1242745035</v>
      </c>
      <c r="C354" s="5">
        <f t="shared" si="13"/>
        <v>283583.80173970765</v>
      </c>
      <c r="D354" s="5">
        <f t="shared" si="13"/>
        <v>145459.5252617388</v>
      </c>
      <c r="E354" s="5">
        <f t="shared" si="13"/>
        <v>122987.30518346485</v>
      </c>
      <c r="F354" s="5">
        <f t="shared" si="13"/>
        <v>116878.55257897258</v>
      </c>
      <c r="G354" s="5">
        <f t="shared" si="13"/>
        <v>97514.92155086204</v>
      </c>
    </row>
    <row r="355" spans="1:7" ht="12.75">
      <c r="A355" s="4">
        <v>10</v>
      </c>
      <c r="B355" s="5">
        <f t="shared" si="13"/>
        <v>351555.1868235573</v>
      </c>
      <c r="C355" s="5">
        <f t="shared" si="13"/>
        <v>267096.4143713582</v>
      </c>
      <c r="D355" s="5">
        <f t="shared" si="13"/>
        <v>137455.69546386076</v>
      </c>
      <c r="E355" s="5">
        <f t="shared" si="13"/>
        <v>116219.97665660449</v>
      </c>
      <c r="F355" s="5">
        <f t="shared" si="13"/>
        <v>110447.38537327353</v>
      </c>
      <c r="G355" s="5">
        <f t="shared" si="13"/>
        <v>92149.2426330672</v>
      </c>
    </row>
    <row r="356" spans="1:7" ht="12.75">
      <c r="A356" s="4">
        <v>11</v>
      </c>
      <c r="B356" s="5">
        <f t="shared" si="13"/>
        <v>329854.2493726113</v>
      </c>
      <c r="C356" s="5">
        <f t="shared" si="13"/>
        <v>250609.02700300887</v>
      </c>
      <c r="D356" s="5">
        <f t="shared" si="13"/>
        <v>129451.8656659827</v>
      </c>
      <c r="E356" s="5">
        <f t="shared" si="13"/>
        <v>109452.64812974409</v>
      </c>
      <c r="F356" s="5">
        <f t="shared" si="13"/>
        <v>104016.21816757445</v>
      </c>
      <c r="G356" s="5">
        <f t="shared" si="13"/>
        <v>86783.56371527236</v>
      </c>
    </row>
    <row r="357" spans="1:7" ht="12.75">
      <c r="A357" s="4">
        <v>12</v>
      </c>
      <c r="B357" s="5">
        <f t="shared" si="13"/>
        <v>308153.3119216653</v>
      </c>
      <c r="C357" s="5">
        <f t="shared" si="13"/>
        <v>234121.63963465943</v>
      </c>
      <c r="D357" s="5">
        <f t="shared" si="13"/>
        <v>121448.03586810465</v>
      </c>
      <c r="E357" s="5">
        <f t="shared" si="13"/>
        <v>102685.3196028837</v>
      </c>
      <c r="F357" s="5">
        <f t="shared" si="13"/>
        <v>97585.05096187539</v>
      </c>
      <c r="G357" s="5">
        <f t="shared" si="13"/>
        <v>81417.88479747754</v>
      </c>
    </row>
    <row r="358" spans="1:7" ht="12.75">
      <c r="A358" s="4">
        <v>13</v>
      </c>
      <c r="B358" s="5">
        <f t="shared" si="13"/>
        <v>286452.3744707192</v>
      </c>
      <c r="C358" s="5">
        <f t="shared" si="13"/>
        <v>217634.25226631013</v>
      </c>
      <c r="D358" s="5">
        <f t="shared" si="13"/>
        <v>113444.20607022656</v>
      </c>
      <c r="E358" s="5">
        <f t="shared" si="13"/>
        <v>95917.9910760233</v>
      </c>
      <c r="F358" s="5">
        <f t="shared" si="13"/>
        <v>91153.8837561763</v>
      </c>
      <c r="G358" s="5">
        <f t="shared" si="13"/>
        <v>76052.20587968269</v>
      </c>
    </row>
    <row r="359" spans="1:7" ht="12.75">
      <c r="A359" s="4">
        <v>14</v>
      </c>
      <c r="B359" s="5">
        <f t="shared" si="13"/>
        <v>264751.4370197731</v>
      </c>
      <c r="C359" s="5">
        <f t="shared" si="13"/>
        <v>201146.86489796077</v>
      </c>
      <c r="D359" s="5">
        <f t="shared" si="13"/>
        <v>105440.37627234851</v>
      </c>
      <c r="E359" s="5">
        <f t="shared" si="13"/>
        <v>89150.66254916288</v>
      </c>
      <c r="F359" s="5">
        <f t="shared" si="13"/>
        <v>84722.71655047723</v>
      </c>
      <c r="G359" s="5">
        <f t="shared" si="13"/>
        <v>70686.5269618879</v>
      </c>
    </row>
    <row r="360" spans="1:7" ht="12.75">
      <c r="A360" s="4">
        <v>15</v>
      </c>
      <c r="B360" s="5">
        <f t="shared" si="13"/>
        <v>243050.49950314304</v>
      </c>
      <c r="C360" s="5">
        <f t="shared" si="13"/>
        <v>184659.066971779</v>
      </c>
      <c r="D360" s="5">
        <f t="shared" si="13"/>
        <v>97437.28541616895</v>
      </c>
      <c r="E360" s="5">
        <f t="shared" si="13"/>
        <v>82384.15506899905</v>
      </c>
      <c r="F360" s="5">
        <f t="shared" si="13"/>
        <v>78292.04196491402</v>
      </c>
      <c r="G360" s="5">
        <f t="shared" si="13"/>
        <v>65321.09436893987</v>
      </c>
    </row>
    <row r="365" spans="1:7" ht="12.75">
      <c r="A365" s="20" t="s">
        <v>0</v>
      </c>
      <c r="B365" s="20"/>
      <c r="C365" s="20"/>
      <c r="D365" s="1"/>
      <c r="E365" s="1"/>
      <c r="F365" s="1"/>
      <c r="G365" s="1"/>
    </row>
    <row r="366" spans="1:7" ht="12.75">
      <c r="A366" s="21" t="s">
        <v>1</v>
      </c>
      <c r="B366" s="21"/>
      <c r="C366" s="2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20" t="s">
        <v>39</v>
      </c>
      <c r="B368" s="20"/>
      <c r="C368" s="20"/>
      <c r="D368" s="20"/>
      <c r="E368" s="20"/>
      <c r="F368" s="20"/>
      <c r="G368" s="20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6" t="s">
        <v>2</v>
      </c>
      <c r="B370" s="22" t="s">
        <v>3</v>
      </c>
      <c r="C370" s="23"/>
      <c r="D370" s="23"/>
      <c r="E370" s="23"/>
      <c r="F370" s="23"/>
      <c r="G370" s="24"/>
    </row>
    <row r="371" spans="1:7" ht="12.75">
      <c r="A371" s="2"/>
      <c r="B371" s="7" t="s">
        <v>4</v>
      </c>
      <c r="C371" s="7" t="s">
        <v>5</v>
      </c>
      <c r="D371" s="7" t="s">
        <v>6</v>
      </c>
      <c r="E371" s="7" t="s">
        <v>7</v>
      </c>
      <c r="F371" s="7" t="s">
        <v>8</v>
      </c>
      <c r="G371" s="7" t="s">
        <v>9</v>
      </c>
    </row>
    <row r="372" spans="1:7" ht="12.75">
      <c r="A372" s="2"/>
      <c r="B372" s="2" t="s">
        <v>10</v>
      </c>
      <c r="C372" s="2" t="s">
        <v>13</v>
      </c>
      <c r="D372" s="2" t="s">
        <v>15</v>
      </c>
      <c r="E372" s="2" t="s">
        <v>15</v>
      </c>
      <c r="F372" s="2" t="s">
        <v>18</v>
      </c>
      <c r="G372" s="2" t="s">
        <v>20</v>
      </c>
    </row>
    <row r="373" spans="1:7" ht="12.75">
      <c r="A373" s="2"/>
      <c r="B373" s="2" t="s">
        <v>11</v>
      </c>
      <c r="C373" s="2" t="s">
        <v>14</v>
      </c>
      <c r="D373" s="2" t="s">
        <v>2</v>
      </c>
      <c r="E373" s="2" t="s">
        <v>17</v>
      </c>
      <c r="F373" s="2" t="s">
        <v>19</v>
      </c>
      <c r="G373" s="2" t="s">
        <v>21</v>
      </c>
    </row>
    <row r="374" spans="1:7" ht="12.75">
      <c r="A374" s="2"/>
      <c r="B374" s="2" t="s">
        <v>22</v>
      </c>
      <c r="C374" s="2"/>
      <c r="D374" s="2" t="s">
        <v>16</v>
      </c>
      <c r="E374" s="2"/>
      <c r="F374" s="2"/>
      <c r="G374" s="2"/>
    </row>
    <row r="375" spans="1:7" ht="12.75">
      <c r="A375" s="2"/>
      <c r="B375" s="2" t="s">
        <v>12</v>
      </c>
      <c r="C375" s="2"/>
      <c r="D375" s="2"/>
      <c r="E375" s="2"/>
      <c r="F375" s="2"/>
      <c r="G375" s="2"/>
    </row>
    <row r="376" spans="1:7" ht="12.75">
      <c r="A376" s="3"/>
      <c r="B376" s="3" t="s">
        <v>23</v>
      </c>
      <c r="C376" s="3"/>
      <c r="D376" s="3"/>
      <c r="E376" s="3"/>
      <c r="F376" s="3"/>
      <c r="G376" s="3"/>
    </row>
    <row r="377" spans="1:7" ht="12.75">
      <c r="A377" s="4">
        <v>1</v>
      </c>
      <c r="B377" s="5">
        <f aca="true" t="shared" si="14" ref="B377:G377">B346*3.5%+B346</f>
        <v>562898.205</v>
      </c>
      <c r="C377" s="5">
        <f t="shared" si="14"/>
        <v>430024.905</v>
      </c>
      <c r="D377" s="5">
        <f t="shared" si="14"/>
        <v>216781.785</v>
      </c>
      <c r="E377" s="5">
        <f t="shared" si="14"/>
        <v>183325.41</v>
      </c>
      <c r="F377" s="5">
        <f t="shared" si="14"/>
        <v>174219.48</v>
      </c>
      <c r="G377" s="5">
        <f t="shared" si="14"/>
        <v>144364.905</v>
      </c>
    </row>
    <row r="378" spans="1:7" ht="12.75">
      <c r="A378" s="4">
        <v>2</v>
      </c>
      <c r="B378" s="5">
        <f aca="true" t="shared" si="15" ref="B378:G391">B347*3.5%+B347</f>
        <v>543543.3804562152</v>
      </c>
      <c r="C378" s="5">
        <f t="shared" si="15"/>
        <v>412960.35628428863</v>
      </c>
      <c r="D378" s="5">
        <f t="shared" si="15"/>
        <v>208538.35553152615</v>
      </c>
      <c r="E378" s="5">
        <f t="shared" si="15"/>
        <v>176321.15604198966</v>
      </c>
      <c r="F378" s="5">
        <f t="shared" si="15"/>
        <v>167563.10832452643</v>
      </c>
      <c r="G378" s="5">
        <f t="shared" si="15"/>
        <v>139802.28756456578</v>
      </c>
    </row>
    <row r="379" spans="1:7" ht="12.75">
      <c r="A379" s="4">
        <v>3</v>
      </c>
      <c r="B379" s="5">
        <f t="shared" si="15"/>
        <v>521082.91019448603</v>
      </c>
      <c r="C379" s="5">
        <f t="shared" si="15"/>
        <v>395895.91035804705</v>
      </c>
      <c r="D379" s="5">
        <f t="shared" si="15"/>
        <v>200254.3916907224</v>
      </c>
      <c r="E379" s="5">
        <f t="shared" si="15"/>
        <v>169316.97101668915</v>
      </c>
      <c r="F379" s="5">
        <f t="shared" si="15"/>
        <v>160906.85026662782</v>
      </c>
      <c r="G379" s="5">
        <f t="shared" si="15"/>
        <v>134248.8098846481</v>
      </c>
    </row>
    <row r="380" spans="1:7" ht="12.75">
      <c r="A380" s="4">
        <v>4</v>
      </c>
      <c r="B380" s="5">
        <f t="shared" si="15"/>
        <v>498622.439932757</v>
      </c>
      <c r="C380" s="5">
        <f t="shared" si="15"/>
        <v>378831.46443180536</v>
      </c>
      <c r="D380" s="5">
        <f t="shared" si="15"/>
        <v>191970.42784991855</v>
      </c>
      <c r="E380" s="5">
        <f t="shared" si="15"/>
        <v>162312.7859913886</v>
      </c>
      <c r="F380" s="5">
        <f t="shared" si="15"/>
        <v>154250.5922087293</v>
      </c>
      <c r="G380" s="5">
        <f t="shared" si="15"/>
        <v>128695.33220473047</v>
      </c>
    </row>
    <row r="381" spans="1:7" ht="12.75">
      <c r="A381" s="4">
        <v>5</v>
      </c>
      <c r="B381" s="5">
        <f t="shared" si="15"/>
        <v>476161.9696710277</v>
      </c>
      <c r="C381" s="5">
        <f t="shared" si="15"/>
        <v>361767.01850556384</v>
      </c>
      <c r="D381" s="5">
        <f t="shared" si="15"/>
        <v>183686.4640091148</v>
      </c>
      <c r="E381" s="5">
        <f t="shared" si="15"/>
        <v>155308.60096608812</v>
      </c>
      <c r="F381" s="5">
        <f t="shared" si="15"/>
        <v>147594.3341508308</v>
      </c>
      <c r="G381" s="5">
        <f t="shared" si="15"/>
        <v>123141.85452481279</v>
      </c>
    </row>
    <row r="382" spans="1:7" ht="12.75">
      <c r="A382" s="4">
        <v>6</v>
      </c>
      <c r="B382" s="5">
        <f t="shared" si="15"/>
        <v>453701.4994092986</v>
      </c>
      <c r="C382" s="5">
        <f t="shared" si="15"/>
        <v>344702.57257932227</v>
      </c>
      <c r="D382" s="5">
        <f t="shared" si="15"/>
        <v>175402.50016831106</v>
      </c>
      <c r="E382" s="5">
        <f t="shared" si="15"/>
        <v>148304.41594078758</v>
      </c>
      <c r="F382" s="5">
        <f t="shared" si="15"/>
        <v>140938.0760929323</v>
      </c>
      <c r="G382" s="5">
        <f t="shared" si="15"/>
        <v>117588.37684489517</v>
      </c>
    </row>
    <row r="383" spans="1:7" ht="12.75">
      <c r="A383" s="4">
        <v>7</v>
      </c>
      <c r="B383" s="5">
        <f t="shared" si="15"/>
        <v>431241.02914756944</v>
      </c>
      <c r="C383" s="5">
        <f t="shared" si="15"/>
        <v>327638.1266530807</v>
      </c>
      <c r="D383" s="5">
        <f t="shared" si="15"/>
        <v>167118.5363275073</v>
      </c>
      <c r="E383" s="5">
        <f t="shared" si="15"/>
        <v>141300.23091548713</v>
      </c>
      <c r="F383" s="5">
        <f t="shared" si="15"/>
        <v>134281.81803503374</v>
      </c>
      <c r="G383" s="5">
        <f t="shared" si="15"/>
        <v>112034.89916497753</v>
      </c>
    </row>
    <row r="384" spans="1:7" ht="12.75">
      <c r="A384" s="4">
        <v>8</v>
      </c>
      <c r="B384" s="5">
        <f t="shared" si="15"/>
        <v>408780.5588858402</v>
      </c>
      <c r="C384" s="5">
        <f t="shared" si="15"/>
        <v>310573.680726839</v>
      </c>
      <c r="D384" s="5">
        <f t="shared" si="15"/>
        <v>158834.57248670346</v>
      </c>
      <c r="E384" s="5">
        <f t="shared" si="15"/>
        <v>134296.04589018662</v>
      </c>
      <c r="F384" s="5">
        <f t="shared" si="15"/>
        <v>127625.55997713518</v>
      </c>
      <c r="G384" s="5">
        <f t="shared" si="15"/>
        <v>106481.42148505984</v>
      </c>
    </row>
    <row r="385" spans="1:7" ht="12.75">
      <c r="A385" s="4">
        <v>9</v>
      </c>
      <c r="B385" s="5">
        <f t="shared" si="15"/>
        <v>386320.08862411114</v>
      </c>
      <c r="C385" s="5">
        <f t="shared" si="15"/>
        <v>293509.2348005974</v>
      </c>
      <c r="D385" s="5">
        <f t="shared" si="15"/>
        <v>150550.60864589966</v>
      </c>
      <c r="E385" s="5">
        <f t="shared" si="15"/>
        <v>127291.86086488613</v>
      </c>
      <c r="F385" s="5">
        <f t="shared" si="15"/>
        <v>120969.30191923662</v>
      </c>
      <c r="G385" s="5">
        <f t="shared" si="15"/>
        <v>100927.94380514222</v>
      </c>
    </row>
    <row r="386" spans="1:7" ht="12.75">
      <c r="A386" s="4">
        <v>10</v>
      </c>
      <c r="B386" s="5">
        <f t="shared" si="15"/>
        <v>363859.6183623818</v>
      </c>
      <c r="C386" s="5">
        <f t="shared" si="15"/>
        <v>276444.7888743557</v>
      </c>
      <c r="D386" s="5">
        <f t="shared" si="15"/>
        <v>142266.6448050959</v>
      </c>
      <c r="E386" s="5">
        <f t="shared" si="15"/>
        <v>120287.67583958565</v>
      </c>
      <c r="F386" s="5">
        <f t="shared" si="15"/>
        <v>114313.0438613381</v>
      </c>
      <c r="G386" s="5">
        <f t="shared" si="15"/>
        <v>95374.46612522456</v>
      </c>
    </row>
    <row r="387" spans="1:7" ht="12.75">
      <c r="A387" s="4">
        <v>11</v>
      </c>
      <c r="B387" s="5">
        <f t="shared" si="15"/>
        <v>341399.1481006527</v>
      </c>
      <c r="C387" s="5">
        <f t="shared" si="15"/>
        <v>259380.34294811418</v>
      </c>
      <c r="D387" s="5">
        <f t="shared" si="15"/>
        <v>133982.68096429209</v>
      </c>
      <c r="E387" s="5">
        <f t="shared" si="15"/>
        <v>113283.49081428513</v>
      </c>
      <c r="F387" s="5">
        <f t="shared" si="15"/>
        <v>107656.78580343956</v>
      </c>
      <c r="G387" s="5">
        <f t="shared" si="15"/>
        <v>89820.9884453069</v>
      </c>
    </row>
    <row r="388" spans="1:7" ht="12.75">
      <c r="A388" s="4">
        <v>12</v>
      </c>
      <c r="B388" s="5">
        <f t="shared" si="15"/>
        <v>318938.67783892364</v>
      </c>
      <c r="C388" s="5">
        <f t="shared" si="15"/>
        <v>242315.89702187252</v>
      </c>
      <c r="D388" s="5">
        <f t="shared" si="15"/>
        <v>125698.71712348831</v>
      </c>
      <c r="E388" s="5">
        <f t="shared" si="15"/>
        <v>106279.30578898462</v>
      </c>
      <c r="F388" s="5">
        <f t="shared" si="15"/>
        <v>101000.52774554103</v>
      </c>
      <c r="G388" s="5">
        <f t="shared" si="15"/>
        <v>84267.51076538926</v>
      </c>
    </row>
    <row r="389" spans="1:7" ht="12.75">
      <c r="A389" s="4">
        <v>13</v>
      </c>
      <c r="B389" s="5">
        <f t="shared" si="15"/>
        <v>296478.2075771944</v>
      </c>
      <c r="C389" s="5">
        <f t="shared" si="15"/>
        <v>225251.45109563097</v>
      </c>
      <c r="D389" s="5">
        <f t="shared" si="15"/>
        <v>117414.75328268448</v>
      </c>
      <c r="E389" s="5">
        <f t="shared" si="15"/>
        <v>99275.12076368411</v>
      </c>
      <c r="F389" s="5">
        <f t="shared" si="15"/>
        <v>94344.26968764247</v>
      </c>
      <c r="G389" s="5">
        <f t="shared" si="15"/>
        <v>78714.03308547159</v>
      </c>
    </row>
    <row r="390" spans="1:7" ht="12.75">
      <c r="A390" s="4">
        <v>14</v>
      </c>
      <c r="B390" s="5">
        <f t="shared" si="15"/>
        <v>274017.7373154652</v>
      </c>
      <c r="C390" s="5">
        <f t="shared" si="15"/>
        <v>208187.0051693894</v>
      </c>
      <c r="D390" s="5">
        <f t="shared" si="15"/>
        <v>109130.78944188071</v>
      </c>
      <c r="E390" s="5">
        <f t="shared" si="15"/>
        <v>92270.93573838359</v>
      </c>
      <c r="F390" s="5">
        <f t="shared" si="15"/>
        <v>87688.01162974394</v>
      </c>
      <c r="G390" s="5">
        <f t="shared" si="15"/>
        <v>73160.55540555397</v>
      </c>
    </row>
    <row r="391" spans="1:7" ht="12.75">
      <c r="A391" s="4">
        <v>15</v>
      </c>
      <c r="B391" s="5">
        <f t="shared" si="15"/>
        <v>251557.26698575306</v>
      </c>
      <c r="C391" s="5">
        <f t="shared" si="15"/>
        <v>191122.13431579125</v>
      </c>
      <c r="D391" s="5">
        <f t="shared" si="15"/>
        <v>100847.59040573487</v>
      </c>
      <c r="E391" s="5">
        <f t="shared" si="15"/>
        <v>85267.60049641402</v>
      </c>
      <c r="F391" s="5">
        <f t="shared" si="15"/>
        <v>81032.26343368602</v>
      </c>
      <c r="G391" s="5">
        <f t="shared" si="15"/>
        <v>67607.33267185277</v>
      </c>
    </row>
  </sheetData>
  <sheetProtection/>
  <mergeCells count="38">
    <mergeCell ref="A337:G337"/>
    <mergeCell ref="B339:G339"/>
    <mergeCell ref="A365:C365"/>
    <mergeCell ref="A366:C366"/>
    <mergeCell ref="A334:C334"/>
    <mergeCell ref="A335:C335"/>
    <mergeCell ref="A368:G368"/>
    <mergeCell ref="B370:G370"/>
    <mergeCell ref="B256:G256"/>
    <mergeCell ref="A251:C251"/>
    <mergeCell ref="A252:C252"/>
    <mergeCell ref="A254:G254"/>
    <mergeCell ref="A296:C296"/>
    <mergeCell ref="A297:C297"/>
    <mergeCell ref="A299:G299"/>
    <mergeCell ref="B301:G301"/>
    <mergeCell ref="A224:G224"/>
    <mergeCell ref="B226:G226"/>
    <mergeCell ref="A179:G179"/>
    <mergeCell ref="B181:G181"/>
    <mergeCell ref="A221:C221"/>
    <mergeCell ref="A222:C222"/>
    <mergeCell ref="A148:C148"/>
    <mergeCell ref="A149:C149"/>
    <mergeCell ref="A151:G151"/>
    <mergeCell ref="B153:G153"/>
    <mergeCell ref="A78:G78"/>
    <mergeCell ref="B80:G80"/>
    <mergeCell ref="A106:G106"/>
    <mergeCell ref="B108:G108"/>
    <mergeCell ref="A33:G33"/>
    <mergeCell ref="B35:G35"/>
    <mergeCell ref="A75:C75"/>
    <mergeCell ref="A76:C76"/>
    <mergeCell ref="A1:C1"/>
    <mergeCell ref="A2:C2"/>
    <mergeCell ref="A4:G4"/>
    <mergeCell ref="B6:G6"/>
  </mergeCells>
  <printOptions/>
  <pageMargins left="1.14" right="0.75" top="0.82" bottom="1" header="0" footer="0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40">
      <selection activeCell="C76" sqref="C76"/>
    </sheetView>
  </sheetViews>
  <sheetFormatPr defaultColWidth="11.421875" defaultRowHeight="12.75"/>
  <sheetData>
    <row r="1" spans="1:7" ht="12.75">
      <c r="A1" s="4" t="s">
        <v>0</v>
      </c>
      <c r="B1" s="4"/>
      <c r="C1" s="4"/>
      <c r="D1" s="1"/>
      <c r="E1" s="1"/>
      <c r="F1" s="1"/>
      <c r="G1" s="1"/>
    </row>
    <row r="2" spans="1:7" ht="12.75">
      <c r="A2" s="11" t="s">
        <v>1</v>
      </c>
      <c r="B2" s="11"/>
      <c r="C2" s="1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4" t="s">
        <v>34</v>
      </c>
      <c r="B4" s="4"/>
      <c r="C4" s="4"/>
      <c r="D4" s="4"/>
      <c r="E4" s="4"/>
      <c r="F4" s="4"/>
      <c r="G4" s="4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6" t="s">
        <v>2</v>
      </c>
      <c r="B6" s="8" t="s">
        <v>3</v>
      </c>
      <c r="C6" s="9"/>
      <c r="D6" s="9"/>
      <c r="E6" s="9"/>
      <c r="F6" s="9"/>
      <c r="G6" s="10"/>
    </row>
    <row r="7" spans="1:7" ht="12.75">
      <c r="A7" s="2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ht="12.75">
      <c r="A8" s="2"/>
      <c r="B8" s="2" t="s">
        <v>10</v>
      </c>
      <c r="C8" s="2" t="s">
        <v>13</v>
      </c>
      <c r="D8" s="2" t="s">
        <v>15</v>
      </c>
      <c r="E8" s="2" t="s">
        <v>15</v>
      </c>
      <c r="F8" s="2" t="s">
        <v>18</v>
      </c>
      <c r="G8" s="2" t="s">
        <v>20</v>
      </c>
    </row>
    <row r="9" spans="1:7" ht="12.75">
      <c r="A9" s="2"/>
      <c r="B9" s="2" t="s">
        <v>11</v>
      </c>
      <c r="C9" s="2" t="s">
        <v>14</v>
      </c>
      <c r="D9" s="2" t="s">
        <v>2</v>
      </c>
      <c r="E9" s="2" t="s">
        <v>17</v>
      </c>
      <c r="F9" s="2" t="s">
        <v>19</v>
      </c>
      <c r="G9" s="2" t="s">
        <v>21</v>
      </c>
    </row>
    <row r="10" spans="1:7" ht="12.75">
      <c r="A10" s="2"/>
      <c r="B10" s="2" t="s">
        <v>22</v>
      </c>
      <c r="C10" s="2"/>
      <c r="D10" s="2" t="s">
        <v>16</v>
      </c>
      <c r="E10" s="2"/>
      <c r="F10" s="2"/>
      <c r="G10" s="2"/>
    </row>
    <row r="11" spans="1:7" ht="12.75">
      <c r="A11" s="2"/>
      <c r="B11" s="2" t="s">
        <v>12</v>
      </c>
      <c r="C11" s="2"/>
      <c r="D11" s="2"/>
      <c r="E11" s="2"/>
      <c r="F11" s="2"/>
      <c r="G11" s="2"/>
    </row>
    <row r="12" spans="1:7" ht="12.75">
      <c r="A12" s="3"/>
      <c r="B12" s="3" t="s">
        <v>23</v>
      </c>
      <c r="C12" s="3"/>
      <c r="D12" s="3"/>
      <c r="E12" s="3"/>
      <c r="F12" s="3"/>
      <c r="G12" s="3"/>
    </row>
    <row r="13" spans="1:7" ht="12.75">
      <c r="A13" s="4">
        <v>1</v>
      </c>
      <c r="B13" s="5">
        <v>735182</v>
      </c>
      <c r="C13" s="5">
        <v>558558</v>
      </c>
      <c r="D13" s="5">
        <v>281631</v>
      </c>
      <c r="E13" s="5">
        <v>238121</v>
      </c>
      <c r="F13" s="5">
        <v>226294</v>
      </c>
      <c r="G13" s="5">
        <v>188803</v>
      </c>
    </row>
    <row r="14" spans="1:7" ht="12.75">
      <c r="A14" s="4">
        <v>2</v>
      </c>
      <c r="B14" s="5">
        <v>706008</v>
      </c>
      <c r="C14" s="5">
        <v>536394</v>
      </c>
      <c r="D14" s="5">
        <v>270870</v>
      </c>
      <c r="E14" s="5">
        <v>229023</v>
      </c>
      <c r="F14" s="5">
        <v>217647</v>
      </c>
      <c r="G14" s="5">
        <v>181589</v>
      </c>
    </row>
    <row r="15" spans="1:7" ht="12.75">
      <c r="A15" s="4">
        <v>3</v>
      </c>
      <c r="B15" s="5">
        <v>676834</v>
      </c>
      <c r="C15" s="5">
        <v>514229</v>
      </c>
      <c r="D15" s="5">
        <v>260110</v>
      </c>
      <c r="E15" s="5">
        <v>219926</v>
      </c>
      <c r="F15" s="5">
        <v>209002</v>
      </c>
      <c r="G15" s="5">
        <v>174375</v>
      </c>
    </row>
    <row r="16" spans="1:7" ht="12.75">
      <c r="A16" s="4">
        <v>4</v>
      </c>
      <c r="B16" s="5">
        <v>647660</v>
      </c>
      <c r="C16" s="5">
        <v>492064</v>
      </c>
      <c r="D16" s="5">
        <v>249351</v>
      </c>
      <c r="E16" s="5">
        <v>210828</v>
      </c>
      <c r="F16" s="5">
        <v>200356</v>
      </c>
      <c r="G16" s="5">
        <v>167163</v>
      </c>
    </row>
    <row r="17" spans="1:7" ht="12.75">
      <c r="A17" s="4">
        <v>5</v>
      </c>
      <c r="B17" s="5">
        <v>618487</v>
      </c>
      <c r="C17" s="5">
        <v>469899</v>
      </c>
      <c r="D17" s="5">
        <v>238590</v>
      </c>
      <c r="E17" s="5">
        <v>201730</v>
      </c>
      <c r="F17" s="5">
        <v>191710</v>
      </c>
      <c r="G17" s="5">
        <v>159949</v>
      </c>
    </row>
    <row r="18" spans="1:7" ht="12.75">
      <c r="A18" s="4">
        <v>6</v>
      </c>
      <c r="B18" s="5">
        <v>589313</v>
      </c>
      <c r="C18" s="5">
        <v>447733</v>
      </c>
      <c r="D18" s="5">
        <v>227831</v>
      </c>
      <c r="E18" s="5">
        <v>192632</v>
      </c>
      <c r="F18" s="5">
        <v>183064</v>
      </c>
      <c r="G18" s="5">
        <v>152735</v>
      </c>
    </row>
    <row r="19" spans="1:7" ht="12.75">
      <c r="A19" s="4">
        <v>7</v>
      </c>
      <c r="B19" s="5">
        <v>560139</v>
      </c>
      <c r="C19" s="5">
        <v>425569</v>
      </c>
      <c r="D19" s="5">
        <v>217070</v>
      </c>
      <c r="E19" s="5">
        <v>183535</v>
      </c>
      <c r="F19" s="5">
        <v>174419</v>
      </c>
      <c r="G19" s="5">
        <v>145522</v>
      </c>
    </row>
    <row r="20" spans="1:7" ht="12.75">
      <c r="A20" s="4">
        <v>8</v>
      </c>
      <c r="B20" s="5">
        <v>530965</v>
      </c>
      <c r="C20" s="5">
        <v>403404</v>
      </c>
      <c r="D20" s="5">
        <v>206311</v>
      </c>
      <c r="E20" s="5">
        <v>174437</v>
      </c>
      <c r="F20" s="5">
        <v>165772</v>
      </c>
      <c r="G20" s="5">
        <v>138307</v>
      </c>
    </row>
    <row r="21" spans="1:7" ht="12.75">
      <c r="A21" s="4">
        <v>9</v>
      </c>
      <c r="B21" s="5">
        <v>501790</v>
      </c>
      <c r="C21" s="5">
        <v>381238</v>
      </c>
      <c r="D21" s="5">
        <v>195550</v>
      </c>
      <c r="E21" s="5">
        <v>165340</v>
      </c>
      <c r="F21" s="5">
        <v>157127</v>
      </c>
      <c r="G21" s="5">
        <v>131095</v>
      </c>
    </row>
    <row r="22" spans="1:7" ht="12.75">
      <c r="A22" s="4">
        <v>10</v>
      </c>
      <c r="B22" s="5">
        <v>472616</v>
      </c>
      <c r="C22" s="5">
        <v>359074</v>
      </c>
      <c r="D22" s="5">
        <v>184790</v>
      </c>
      <c r="E22" s="5">
        <v>156242</v>
      </c>
      <c r="F22" s="5">
        <v>148481</v>
      </c>
      <c r="G22" s="5">
        <v>123882</v>
      </c>
    </row>
    <row r="23" spans="1:7" ht="12.75">
      <c r="A23" s="4">
        <v>11</v>
      </c>
      <c r="B23" s="5">
        <v>443443</v>
      </c>
      <c r="C23" s="5">
        <v>336909</v>
      </c>
      <c r="D23" s="5">
        <v>174030</v>
      </c>
      <c r="E23" s="5">
        <v>147144</v>
      </c>
      <c r="F23" s="5">
        <v>139835</v>
      </c>
      <c r="G23" s="5">
        <v>116668</v>
      </c>
    </row>
    <row r="24" spans="1:7" ht="12.75">
      <c r="A24" s="4">
        <v>12</v>
      </c>
      <c r="B24" s="5">
        <v>414270</v>
      </c>
      <c r="C24" s="5">
        <v>314744</v>
      </c>
      <c r="D24" s="5">
        <v>163270</v>
      </c>
      <c r="E24" s="5">
        <v>138048</v>
      </c>
      <c r="F24" s="5">
        <v>131189</v>
      </c>
      <c r="G24" s="5">
        <v>109456</v>
      </c>
    </row>
    <row r="25" spans="1:7" ht="12.75">
      <c r="A25" s="4">
        <v>13</v>
      </c>
      <c r="B25" s="5">
        <v>385096</v>
      </c>
      <c r="C25" s="5">
        <v>292579</v>
      </c>
      <c r="D25" s="5">
        <v>152510</v>
      </c>
      <c r="E25" s="5">
        <v>128948</v>
      </c>
      <c r="F25" s="5">
        <v>122544</v>
      </c>
      <c r="G25" s="5">
        <v>102242</v>
      </c>
    </row>
    <row r="26" spans="1:7" ht="12.75">
      <c r="A26" s="4">
        <v>14</v>
      </c>
      <c r="B26" s="5">
        <v>358122</v>
      </c>
      <c r="C26" s="5">
        <v>270413</v>
      </c>
      <c r="D26" s="5">
        <v>141750</v>
      </c>
      <c r="E26" s="5">
        <v>119750</v>
      </c>
      <c r="F26" s="5">
        <v>113897</v>
      </c>
      <c r="G26" s="5">
        <v>95028</v>
      </c>
    </row>
    <row r="27" spans="1:7" ht="12.75">
      <c r="A27" s="4">
        <v>15</v>
      </c>
      <c r="B27" s="5">
        <v>326747</v>
      </c>
      <c r="C27" s="5">
        <v>248249</v>
      </c>
      <c r="D27" s="5">
        <v>130990</v>
      </c>
      <c r="E27" s="5">
        <v>110755</v>
      </c>
      <c r="F27" s="5">
        <v>105252</v>
      </c>
      <c r="G27" s="5">
        <v>87815</v>
      </c>
    </row>
    <row r="29" spans="1:7" ht="12.75">
      <c r="A29" s="4"/>
      <c r="B29" s="5"/>
      <c r="C29" s="5"/>
      <c r="D29" s="5"/>
      <c r="E29" s="5"/>
      <c r="F29" s="5"/>
      <c r="G29" s="5"/>
    </row>
    <row r="30" spans="1:7" ht="12.75">
      <c r="A30" s="4"/>
      <c r="B30" s="5"/>
      <c r="C30" s="5"/>
      <c r="D30" s="5"/>
      <c r="E30" s="5"/>
      <c r="F30" s="5"/>
      <c r="G30" s="5"/>
    </row>
    <row r="35" ht="13.5" customHeight="1"/>
    <row r="37" spans="1:7" ht="12.75">
      <c r="A37" s="20"/>
      <c r="B37" s="20"/>
      <c r="C37" s="20"/>
      <c r="D37" s="1"/>
      <c r="E37" s="1"/>
      <c r="F37" s="1"/>
      <c r="G37" s="1"/>
    </row>
    <row r="38" spans="1:7" ht="12.75">
      <c r="A38" s="21"/>
      <c r="B38" s="21"/>
      <c r="C38" s="2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20"/>
      <c r="B40" s="20"/>
      <c r="C40" s="20"/>
      <c r="D40" s="20"/>
      <c r="E40" s="20"/>
      <c r="F40" s="20"/>
      <c r="G40" s="20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2"/>
      <c r="B42" s="25"/>
      <c r="C42" s="25"/>
      <c r="D42" s="25"/>
      <c r="E42" s="25"/>
      <c r="F42" s="25"/>
      <c r="G42" s="25"/>
    </row>
    <row r="43" spans="1:7" ht="12.75">
      <c r="A43" s="12"/>
      <c r="B43" s="13"/>
      <c r="C43" s="13"/>
      <c r="D43" s="13"/>
      <c r="E43" s="13"/>
      <c r="F43" s="13"/>
      <c r="G43" s="13"/>
    </row>
    <row r="44" spans="1:7" ht="12.75">
      <c r="A44" s="12"/>
      <c r="B44" s="12"/>
      <c r="C44" s="12"/>
      <c r="D44" s="12"/>
      <c r="E44" s="12"/>
      <c r="F44" s="12"/>
      <c r="G44" s="12"/>
    </row>
    <row r="45" spans="1:7" ht="12.75">
      <c r="A45" s="12"/>
      <c r="B45" s="12"/>
      <c r="C45" s="12"/>
      <c r="D45" s="12"/>
      <c r="E45" s="12"/>
      <c r="F45" s="12"/>
      <c r="G45" s="12"/>
    </row>
    <row r="46" spans="1:7" ht="12.75">
      <c r="A46" s="12"/>
      <c r="B46" s="12"/>
      <c r="C46" s="12"/>
      <c r="D46" s="12"/>
      <c r="E46" s="12"/>
      <c r="F46" s="12"/>
      <c r="G46" s="12"/>
    </row>
    <row r="47" spans="1:7" ht="12.75">
      <c r="A47" s="12"/>
      <c r="B47" s="12"/>
      <c r="C47" s="12"/>
      <c r="D47" s="12"/>
      <c r="E47" s="12"/>
      <c r="F47" s="12"/>
      <c r="G47" s="12"/>
    </row>
    <row r="48" spans="1:7" ht="12.75">
      <c r="A48" s="12"/>
      <c r="B48" s="12"/>
      <c r="C48" s="12"/>
      <c r="D48" s="12"/>
      <c r="E48" s="12"/>
      <c r="F48" s="12"/>
      <c r="G48" s="12"/>
    </row>
    <row r="49" spans="1:7" ht="12.75">
      <c r="A49" s="13"/>
      <c r="B49" s="14"/>
      <c r="C49" s="14"/>
      <c r="D49" s="14"/>
      <c r="E49" s="14"/>
      <c r="F49" s="14"/>
      <c r="G49" s="14"/>
    </row>
    <row r="50" spans="1:7" ht="12.75">
      <c r="A50" s="4"/>
      <c r="B50" s="5"/>
      <c r="C50" s="5"/>
      <c r="D50" s="5"/>
      <c r="E50" s="5"/>
      <c r="F50" s="5"/>
      <c r="G50" s="5"/>
    </row>
    <row r="51" spans="1:7" ht="12.75">
      <c r="A51" s="4"/>
      <c r="B51" s="5"/>
      <c r="C51" s="5"/>
      <c r="D51" s="5"/>
      <c r="E51" s="5"/>
      <c r="F51" s="5"/>
      <c r="G51" s="5"/>
    </row>
    <row r="52" spans="1:7" ht="12.75">
      <c r="A52" s="4"/>
      <c r="B52" s="5"/>
      <c r="C52" s="5"/>
      <c r="D52" s="5"/>
      <c r="E52" s="5"/>
      <c r="F52" s="5"/>
      <c r="G52" s="5"/>
    </row>
    <row r="53" spans="1:7" ht="12.75">
      <c r="A53" s="4"/>
      <c r="B53" s="5"/>
      <c r="C53" s="5"/>
      <c r="D53" s="5"/>
      <c r="E53" s="5"/>
      <c r="F53" s="5"/>
      <c r="G53" s="5"/>
    </row>
    <row r="54" spans="1:7" ht="12.75">
      <c r="A54" s="4"/>
      <c r="B54" s="5"/>
      <c r="C54" s="5"/>
      <c r="D54" s="5"/>
      <c r="E54" s="5"/>
      <c r="F54" s="5"/>
      <c r="G54" s="5"/>
    </row>
    <row r="55" spans="1:7" ht="12.75">
      <c r="A55" s="4"/>
      <c r="B55" s="5"/>
      <c r="C55" s="5"/>
      <c r="D55" s="5"/>
      <c r="E55" s="5"/>
      <c r="F55" s="5"/>
      <c r="G55" s="5"/>
    </row>
    <row r="56" spans="1:7" ht="12.75">
      <c r="A56" s="4"/>
      <c r="B56" s="5"/>
      <c r="C56" s="5"/>
      <c r="D56" s="5"/>
      <c r="E56" s="5"/>
      <c r="F56" s="5"/>
      <c r="G56" s="5"/>
    </row>
    <row r="57" spans="1:7" ht="12.75">
      <c r="A57" s="4"/>
      <c r="B57" s="5"/>
      <c r="C57" s="5"/>
      <c r="D57" s="5"/>
      <c r="E57" s="5"/>
      <c r="F57" s="5"/>
      <c r="G57" s="5"/>
    </row>
    <row r="58" spans="1:7" ht="12.75">
      <c r="A58" s="20" t="s">
        <v>0</v>
      </c>
      <c r="B58" s="20"/>
      <c r="C58" s="20"/>
      <c r="D58" s="1"/>
      <c r="E58" s="1"/>
      <c r="F58" s="1"/>
      <c r="G58" s="1"/>
    </row>
    <row r="59" spans="1:7" ht="12.75">
      <c r="A59" s="21" t="s">
        <v>1</v>
      </c>
      <c r="B59" s="21"/>
      <c r="C59" s="2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20" t="s">
        <v>33</v>
      </c>
      <c r="B61" s="20"/>
      <c r="C61" s="20"/>
      <c r="D61" s="20"/>
      <c r="E61" s="20"/>
      <c r="F61" s="20"/>
      <c r="G61" s="20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6" t="s">
        <v>2</v>
      </c>
      <c r="B63" s="22" t="s">
        <v>3</v>
      </c>
      <c r="C63" s="23"/>
      <c r="D63" s="23"/>
      <c r="E63" s="23"/>
      <c r="F63" s="23"/>
      <c r="G63" s="24"/>
    </row>
    <row r="64" spans="1:7" ht="12.75">
      <c r="A64" s="2"/>
      <c r="B64" s="7" t="s">
        <v>4</v>
      </c>
      <c r="C64" s="7" t="s">
        <v>5</v>
      </c>
      <c r="D64" s="7" t="s">
        <v>6</v>
      </c>
      <c r="E64" s="7" t="s">
        <v>7</v>
      </c>
      <c r="F64" s="7" t="s">
        <v>8</v>
      </c>
      <c r="G64" s="7" t="s">
        <v>9</v>
      </c>
    </row>
    <row r="65" spans="1:7" ht="12.75">
      <c r="A65" s="2"/>
      <c r="B65" s="2" t="s">
        <v>10</v>
      </c>
      <c r="C65" s="2" t="s">
        <v>13</v>
      </c>
      <c r="D65" s="2" t="s">
        <v>15</v>
      </c>
      <c r="E65" s="2" t="s">
        <v>15</v>
      </c>
      <c r="F65" s="2" t="s">
        <v>18</v>
      </c>
      <c r="G65" s="2" t="s">
        <v>20</v>
      </c>
    </row>
    <row r="66" spans="1:7" ht="12.75">
      <c r="A66" s="2"/>
      <c r="B66" s="2" t="s">
        <v>11</v>
      </c>
      <c r="C66" s="2" t="s">
        <v>14</v>
      </c>
      <c r="D66" s="2" t="s">
        <v>2</v>
      </c>
      <c r="E66" s="2" t="s">
        <v>17</v>
      </c>
      <c r="F66" s="2" t="s">
        <v>19</v>
      </c>
      <c r="G66" s="2" t="s">
        <v>21</v>
      </c>
    </row>
    <row r="67" spans="1:7" ht="12.75">
      <c r="A67" s="2"/>
      <c r="B67" s="2" t="s">
        <v>22</v>
      </c>
      <c r="C67" s="2"/>
      <c r="D67" s="2" t="s">
        <v>16</v>
      </c>
      <c r="E67" s="2"/>
      <c r="F67" s="2"/>
      <c r="G67" s="2"/>
    </row>
    <row r="68" spans="1:7" ht="12.75">
      <c r="A68" s="2"/>
      <c r="B68" s="2" t="s">
        <v>12</v>
      </c>
      <c r="C68" s="2"/>
      <c r="D68" s="2"/>
      <c r="E68" s="2"/>
      <c r="F68" s="2"/>
      <c r="G68" s="2"/>
    </row>
    <row r="69" spans="1:7" ht="12.75">
      <c r="A69" s="3"/>
      <c r="B69" s="3" t="s">
        <v>23</v>
      </c>
      <c r="C69" s="3"/>
      <c r="D69" s="3"/>
      <c r="E69" s="3"/>
      <c r="F69" s="3"/>
      <c r="G69" s="3"/>
    </row>
    <row r="70" spans="1:7" ht="12.75">
      <c r="A70" s="4">
        <v>1</v>
      </c>
      <c r="B70" s="5">
        <v>768265</v>
      </c>
      <c r="C70" s="5">
        <v>583693</v>
      </c>
      <c r="D70" s="5">
        <v>294304</v>
      </c>
      <c r="E70" s="5">
        <v>248836</v>
      </c>
      <c r="F70" s="5">
        <v>236477</v>
      </c>
      <c r="G70" s="5">
        <v>197299</v>
      </c>
    </row>
    <row r="71" spans="1:7" ht="12.75">
      <c r="A71" s="4">
        <v>2</v>
      </c>
      <c r="B71" s="5">
        <v>737778</v>
      </c>
      <c r="C71" s="5">
        <v>560531</v>
      </c>
      <c r="D71" s="5">
        <v>283059</v>
      </c>
      <c r="E71" s="5">
        <v>239329</v>
      </c>
      <c r="F71" s="5">
        <v>227441</v>
      </c>
      <c r="G71" s="5">
        <v>189760</v>
      </c>
    </row>
    <row r="72" spans="1:7" ht="12.75">
      <c r="A72" s="4">
        <v>3</v>
      </c>
      <c r="B72" s="5">
        <v>707291</v>
      </c>
      <c r="C72" s="5">
        <v>537369</v>
      </c>
      <c r="D72" s="5">
        <v>271814</v>
      </c>
      <c r="E72" s="5">
        <v>229822</v>
      </c>
      <c r="F72" s="5">
        <v>218407</v>
      </c>
      <c r="G72" s="5">
        <v>182221</v>
      </c>
    </row>
    <row r="73" spans="1:7" ht="12.75">
      <c r="A73" s="4">
        <v>4</v>
      </c>
      <c r="B73" s="5">
        <v>676804</v>
      </c>
      <c r="C73" s="5">
        <v>514206</v>
      </c>
      <c r="D73" s="5">
        <v>260571</v>
      </c>
      <c r="E73" s="5">
        <v>220315</v>
      </c>
      <c r="F73" s="5">
        <v>209372</v>
      </c>
      <c r="G73" s="5">
        <v>174685</v>
      </c>
    </row>
    <row r="74" spans="1:7" ht="12.75">
      <c r="A74" s="4">
        <v>5</v>
      </c>
      <c r="B74" s="5">
        <v>646318</v>
      </c>
      <c r="C74" s="5">
        <v>491044</v>
      </c>
      <c r="D74" s="5">
        <v>249326</v>
      </c>
      <c r="E74" s="5">
        <v>210807</v>
      </c>
      <c r="F74" s="5">
        <v>200336</v>
      </c>
      <c r="G74" s="5">
        <v>167146</v>
      </c>
    </row>
    <row r="75" spans="1:7" ht="12.75">
      <c r="A75" s="4">
        <v>6</v>
      </c>
      <c r="B75" s="5">
        <v>615832</v>
      </c>
      <c r="C75" s="5">
        <v>467880</v>
      </c>
      <c r="D75" s="5">
        <v>238083</v>
      </c>
      <c r="E75" s="5">
        <v>201300</v>
      </c>
      <c r="F75" s="5">
        <v>191301</v>
      </c>
      <c r="G75" s="5">
        <v>159608</v>
      </c>
    </row>
    <row r="76" spans="1:7" ht="12.75">
      <c r="A76" s="4">
        <v>7</v>
      </c>
      <c r="B76" s="5">
        <v>585345</v>
      </c>
      <c r="C76" s="5">
        <v>444719</v>
      </c>
      <c r="D76" s="5">
        <v>226838</v>
      </c>
      <c r="E76" s="5">
        <v>191794</v>
      </c>
      <c r="F76" s="5">
        <v>182267</v>
      </c>
      <c r="G76" s="5">
        <v>152070</v>
      </c>
    </row>
    <row r="77" spans="1:7" ht="12.75">
      <c r="A77" s="4">
        <v>8</v>
      </c>
      <c r="B77" s="5">
        <v>554858</v>
      </c>
      <c r="C77" s="5">
        <v>421557</v>
      </c>
      <c r="D77" s="5">
        <v>215594</v>
      </c>
      <c r="E77" s="5">
        <v>182286</v>
      </c>
      <c r="F77" s="5">
        <v>173231</v>
      </c>
      <c r="G77" s="5">
        <v>144530</v>
      </c>
    </row>
    <row r="78" spans="1:7" ht="12.75">
      <c r="A78" s="4">
        <v>9</v>
      </c>
      <c r="B78" s="5">
        <v>524370</v>
      </c>
      <c r="C78" s="5">
        <v>398393</v>
      </c>
      <c r="D78" s="5">
        <v>204349</v>
      </c>
      <c r="E78" s="5">
        <v>172780</v>
      </c>
      <c r="F78" s="5">
        <v>164197</v>
      </c>
      <c r="G78" s="5">
        <v>136994</v>
      </c>
    </row>
    <row r="79" spans="1:7" ht="12.75">
      <c r="A79" s="4">
        <v>10</v>
      </c>
      <c r="B79" s="5">
        <v>493883</v>
      </c>
      <c r="C79" s="5">
        <v>375232</v>
      </c>
      <c r="D79" s="5">
        <v>193105</v>
      </c>
      <c r="E79" s="5">
        <v>163272</v>
      </c>
      <c r="F79" s="5">
        <v>155162</v>
      </c>
      <c r="G79" s="5">
        <v>129456</v>
      </c>
    </row>
    <row r="80" spans="1:7" ht="12.75">
      <c r="A80" s="4">
        <v>11</v>
      </c>
      <c r="B80" s="5">
        <v>463397</v>
      </c>
      <c r="C80" s="5">
        <v>352069</v>
      </c>
      <c r="D80" s="5">
        <v>181861</v>
      </c>
      <c r="E80" s="5">
        <v>153765</v>
      </c>
      <c r="F80" s="5">
        <v>146127</v>
      </c>
      <c r="G80" s="5">
        <v>121918</v>
      </c>
    </row>
    <row r="81" spans="1:7" ht="12.75">
      <c r="A81" s="4">
        <v>12</v>
      </c>
      <c r="B81" s="5">
        <v>432912</v>
      </c>
      <c r="C81" s="5">
        <v>328907</v>
      </c>
      <c r="D81" s="5">
        <v>170617</v>
      </c>
      <c r="E81" s="5">
        <v>144260</v>
      </c>
      <c r="F81" s="5">
        <v>137092</v>
      </c>
      <c r="G81" s="5">
        <v>114381</v>
      </c>
    </row>
    <row r="82" spans="1:7" ht="12.75">
      <c r="A82" s="4">
        <v>13</v>
      </c>
      <c r="B82" s="5">
        <v>402425</v>
      </c>
      <c r="C82" s="5">
        <v>305745</v>
      </c>
      <c r="D82" s="5">
        <v>159372</v>
      </c>
      <c r="E82" s="5">
        <v>134750</v>
      </c>
      <c r="F82" s="5">
        <v>128058</v>
      </c>
      <c r="G82" s="5">
        <v>106842</v>
      </c>
    </row>
    <row r="83" spans="1:7" ht="12.75">
      <c r="A83" s="4">
        <v>14</v>
      </c>
      <c r="B83" s="5">
        <v>374237</v>
      </c>
      <c r="C83" s="5">
        <v>282581</v>
      </c>
      <c r="D83" s="5">
        <v>148128</v>
      </c>
      <c r="E83" s="5">
        <v>125244</v>
      </c>
      <c r="F83" s="5">
        <v>119022</v>
      </c>
      <c r="G83" s="5">
        <v>99304</v>
      </c>
    </row>
    <row r="84" spans="1:7" ht="12.75">
      <c r="A84" s="4">
        <v>15</v>
      </c>
      <c r="B84" s="5">
        <v>341450</v>
      </c>
      <c r="C84" s="5">
        <v>259420</v>
      </c>
      <c r="D84" s="5">
        <v>136884</v>
      </c>
      <c r="E84" s="5">
        <v>115738</v>
      </c>
      <c r="F84" s="5">
        <v>109988</v>
      </c>
      <c r="G84" s="5">
        <v>91766</v>
      </c>
    </row>
    <row r="95" spans="1:7" ht="12.75">
      <c r="A95" s="4"/>
      <c r="B95" s="5"/>
      <c r="C95" s="5"/>
      <c r="D95" s="5"/>
      <c r="E95" s="5"/>
      <c r="F95" s="5"/>
      <c r="G95" s="5"/>
    </row>
    <row r="96" spans="1:7" ht="12.75">
      <c r="A96" s="20" t="s">
        <v>0</v>
      </c>
      <c r="B96" s="20"/>
      <c r="C96" s="20"/>
      <c r="D96" s="1"/>
      <c r="E96" s="1"/>
      <c r="F96" s="1"/>
      <c r="G96" s="1"/>
    </row>
    <row r="97" spans="1:7" ht="12.75">
      <c r="A97" s="21" t="s">
        <v>1</v>
      </c>
      <c r="B97" s="21"/>
      <c r="C97" s="2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20" t="s">
        <v>35</v>
      </c>
      <c r="B99" s="20"/>
      <c r="C99" s="20"/>
      <c r="D99" s="20"/>
      <c r="E99" s="20"/>
      <c r="F99" s="20"/>
      <c r="G99" s="20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6" t="s">
        <v>2</v>
      </c>
      <c r="B101" s="22" t="s">
        <v>3</v>
      </c>
      <c r="C101" s="23"/>
      <c r="D101" s="23"/>
      <c r="E101" s="23"/>
      <c r="F101" s="23"/>
      <c r="G101" s="24"/>
    </row>
    <row r="102" spans="1:7" ht="12.75">
      <c r="A102" s="2"/>
      <c r="B102" s="7" t="s">
        <v>4</v>
      </c>
      <c r="C102" s="7" t="s">
        <v>5</v>
      </c>
      <c r="D102" s="7" t="s">
        <v>6</v>
      </c>
      <c r="E102" s="7" t="s">
        <v>7</v>
      </c>
      <c r="F102" s="7" t="s">
        <v>8</v>
      </c>
      <c r="G102" s="7" t="s">
        <v>9</v>
      </c>
    </row>
    <row r="103" spans="1:7" ht="12.75">
      <c r="A103" s="2"/>
      <c r="B103" s="2" t="s">
        <v>10</v>
      </c>
      <c r="C103" s="2" t="s">
        <v>13</v>
      </c>
      <c r="D103" s="2" t="s">
        <v>15</v>
      </c>
      <c r="E103" s="2" t="s">
        <v>15</v>
      </c>
      <c r="F103" s="2" t="s">
        <v>18</v>
      </c>
      <c r="G103" s="2" t="s">
        <v>20</v>
      </c>
    </row>
    <row r="104" spans="1:7" ht="12.75">
      <c r="A104" s="2"/>
      <c r="B104" s="2" t="s">
        <v>11</v>
      </c>
      <c r="C104" s="2" t="s">
        <v>14</v>
      </c>
      <c r="D104" s="2" t="s">
        <v>2</v>
      </c>
      <c r="E104" s="2" t="s">
        <v>17</v>
      </c>
      <c r="F104" s="2" t="s">
        <v>19</v>
      </c>
      <c r="G104" s="2" t="s">
        <v>21</v>
      </c>
    </row>
    <row r="105" spans="1:7" ht="12.75">
      <c r="A105" s="2"/>
      <c r="B105" s="2" t="s">
        <v>22</v>
      </c>
      <c r="C105" s="2"/>
      <c r="D105" s="2" t="s">
        <v>16</v>
      </c>
      <c r="E105" s="2"/>
      <c r="F105" s="2"/>
      <c r="G105" s="2"/>
    </row>
    <row r="106" spans="1:7" ht="12.75">
      <c r="A106" s="2"/>
      <c r="B106" s="2" t="s">
        <v>12</v>
      </c>
      <c r="C106" s="2"/>
      <c r="D106" s="2"/>
      <c r="E106" s="2"/>
      <c r="F106" s="2"/>
      <c r="G106" s="2"/>
    </row>
    <row r="107" spans="1:7" ht="12.75">
      <c r="A107" s="3"/>
      <c r="B107" s="3" t="s">
        <v>23</v>
      </c>
      <c r="C107" s="3"/>
      <c r="D107" s="3"/>
      <c r="E107" s="3"/>
      <c r="F107" s="3"/>
      <c r="G107" s="3"/>
    </row>
    <row r="108" spans="1:9" ht="12.75">
      <c r="A108" s="4">
        <v>1</v>
      </c>
      <c r="B108" s="5">
        <v>800532</v>
      </c>
      <c r="C108" s="5">
        <v>608208</v>
      </c>
      <c r="D108" s="5">
        <v>306665</v>
      </c>
      <c r="E108" s="5">
        <v>259287</v>
      </c>
      <c r="F108" s="5">
        <v>246409</v>
      </c>
      <c r="G108" s="5">
        <v>205586</v>
      </c>
      <c r="I108" s="15"/>
    </row>
    <row r="109" spans="1:7" ht="12.75">
      <c r="A109" s="4">
        <v>2</v>
      </c>
      <c r="B109" s="5">
        <v>768765</v>
      </c>
      <c r="C109" s="5">
        <v>584073</v>
      </c>
      <c r="D109" s="5">
        <v>294947</v>
      </c>
      <c r="E109" s="5">
        <v>249381</v>
      </c>
      <c r="F109" s="5">
        <v>236994</v>
      </c>
      <c r="G109" s="5">
        <v>197730</v>
      </c>
    </row>
    <row r="110" spans="1:7" ht="12.75">
      <c r="A110" s="4">
        <v>3</v>
      </c>
      <c r="B110" s="5">
        <v>736997</v>
      </c>
      <c r="C110" s="5">
        <v>559938</v>
      </c>
      <c r="D110" s="5">
        <v>283230</v>
      </c>
      <c r="E110" s="5">
        <v>239475</v>
      </c>
      <c r="F110" s="5">
        <v>227580</v>
      </c>
      <c r="G110" s="5">
        <v>189874</v>
      </c>
    </row>
    <row r="111" spans="1:10" ht="12.75">
      <c r="A111" s="4">
        <v>4</v>
      </c>
      <c r="B111" s="5">
        <v>705230</v>
      </c>
      <c r="C111" s="5">
        <v>535803</v>
      </c>
      <c r="D111" s="5">
        <v>271150</v>
      </c>
      <c r="E111" s="5">
        <v>229568</v>
      </c>
      <c r="F111" s="5">
        <v>218166</v>
      </c>
      <c r="G111" s="5">
        <v>182021</v>
      </c>
      <c r="J111" t="s">
        <v>36</v>
      </c>
    </row>
    <row r="112" spans="1:7" ht="12.75">
      <c r="A112" s="4">
        <v>5</v>
      </c>
      <c r="B112" s="5">
        <v>673463</v>
      </c>
      <c r="C112" s="5">
        <v>511668</v>
      </c>
      <c r="D112" s="5">
        <v>259798</v>
      </c>
      <c r="E112" s="5">
        <v>219661</v>
      </c>
      <c r="F112" s="5">
        <v>208750</v>
      </c>
      <c r="G112" s="5">
        <v>174166</v>
      </c>
    </row>
    <row r="113" spans="1:10" ht="12.75">
      <c r="A113" s="4">
        <v>6</v>
      </c>
      <c r="B113" s="5">
        <v>641697</v>
      </c>
      <c r="C113" s="5">
        <v>487531</v>
      </c>
      <c r="D113" s="5">
        <v>248082</v>
      </c>
      <c r="E113" s="5">
        <v>209755</v>
      </c>
      <c r="F113" s="5">
        <v>199336</v>
      </c>
      <c r="G113" s="5">
        <v>166312</v>
      </c>
      <c r="J113" s="5">
        <v>142599</v>
      </c>
    </row>
    <row r="114" spans="1:10" ht="12.75">
      <c r="A114" s="4">
        <v>7</v>
      </c>
      <c r="B114" s="5">
        <v>609929</v>
      </c>
      <c r="C114" s="5">
        <v>463397</v>
      </c>
      <c r="D114" s="5">
        <v>236365</v>
      </c>
      <c r="E114" s="5">
        <v>199849</v>
      </c>
      <c r="F114" s="5">
        <v>189922</v>
      </c>
      <c r="G114" s="5">
        <v>158457</v>
      </c>
      <c r="J114" s="5">
        <v>142599</v>
      </c>
    </row>
    <row r="115" spans="1:10" ht="12.75">
      <c r="A115" s="4">
        <v>8</v>
      </c>
      <c r="B115" s="5">
        <v>578162</v>
      </c>
      <c r="C115" s="5">
        <v>439262</v>
      </c>
      <c r="D115" s="5">
        <v>224649</v>
      </c>
      <c r="E115" s="5">
        <v>189942</v>
      </c>
      <c r="F115" s="5">
        <v>180507</v>
      </c>
      <c r="G115" s="5">
        <v>150600</v>
      </c>
      <c r="J115" s="5">
        <v>35650</v>
      </c>
    </row>
    <row r="116" spans="1:10" ht="12.75">
      <c r="A116" s="4">
        <v>9</v>
      </c>
      <c r="B116" s="5">
        <v>546394</v>
      </c>
      <c r="C116" s="5">
        <v>415126</v>
      </c>
      <c r="D116" s="5">
        <v>212932</v>
      </c>
      <c r="E116" s="5">
        <v>180037</v>
      </c>
      <c r="F116" s="5">
        <v>171094</v>
      </c>
      <c r="G116" s="5">
        <v>142748</v>
      </c>
      <c r="J116" s="5">
        <v>12340</v>
      </c>
    </row>
    <row r="117" spans="1:7" ht="12.75">
      <c r="A117" s="4">
        <v>10</v>
      </c>
      <c r="B117" s="5">
        <v>514626</v>
      </c>
      <c r="C117" s="5">
        <v>390992</v>
      </c>
      <c r="D117" s="5">
        <v>201215</v>
      </c>
      <c r="E117" s="5">
        <v>170129</v>
      </c>
      <c r="F117" s="5">
        <v>161679</v>
      </c>
      <c r="G117" s="5">
        <v>134893</v>
      </c>
    </row>
    <row r="118" spans="1:10" ht="12.75">
      <c r="A118" s="4">
        <v>11</v>
      </c>
      <c r="B118" s="5">
        <v>482860</v>
      </c>
      <c r="C118" s="5">
        <v>366856</v>
      </c>
      <c r="D118" s="5">
        <v>189499</v>
      </c>
      <c r="E118" s="5">
        <v>160223</v>
      </c>
      <c r="F118" s="5">
        <v>152264</v>
      </c>
      <c r="G118" s="5">
        <v>127039</v>
      </c>
      <c r="J118" s="16">
        <f>SUM(J113:J117)</f>
        <v>333188</v>
      </c>
    </row>
    <row r="119" spans="1:7" ht="12.75">
      <c r="A119" s="4">
        <v>12</v>
      </c>
      <c r="B119" s="5">
        <v>451094</v>
      </c>
      <c r="C119" s="5">
        <v>342721</v>
      </c>
      <c r="D119" s="5">
        <v>177783</v>
      </c>
      <c r="E119" s="5">
        <v>15039</v>
      </c>
      <c r="F119" s="5">
        <v>142850</v>
      </c>
      <c r="G119" s="5">
        <v>119185</v>
      </c>
    </row>
    <row r="120" spans="1:7" ht="12.75">
      <c r="A120" s="4">
        <v>13</v>
      </c>
      <c r="B120" s="5">
        <v>419327</v>
      </c>
      <c r="C120" s="5">
        <v>318586</v>
      </c>
      <c r="D120" s="5">
        <v>166066</v>
      </c>
      <c r="E120" s="5">
        <v>140410</v>
      </c>
      <c r="F120" s="5">
        <v>133436</v>
      </c>
      <c r="G120" s="5">
        <v>111329</v>
      </c>
    </row>
    <row r="121" spans="1:7" ht="12.75">
      <c r="A121" s="4">
        <v>14</v>
      </c>
      <c r="B121" s="5">
        <v>389955</v>
      </c>
      <c r="C121" s="5">
        <v>294449</v>
      </c>
      <c r="D121" s="5">
        <v>154349</v>
      </c>
      <c r="E121" s="5">
        <v>130504</v>
      </c>
      <c r="F121" s="5">
        <v>124021</v>
      </c>
      <c r="G121" s="5">
        <v>103474</v>
      </c>
    </row>
    <row r="122" spans="1:10" ht="12.75">
      <c r="A122" s="4">
        <v>15</v>
      </c>
      <c r="B122" s="5">
        <v>355791</v>
      </c>
      <c r="C122" s="5">
        <v>270316</v>
      </c>
      <c r="D122" s="5">
        <v>142633</v>
      </c>
      <c r="E122" s="5">
        <v>120599</v>
      </c>
      <c r="F122" s="5">
        <v>114607</v>
      </c>
      <c r="G122" s="5">
        <v>95620</v>
      </c>
      <c r="J122" t="s">
        <v>37</v>
      </c>
    </row>
    <row r="124" ht="12.75">
      <c r="K124">
        <v>95620</v>
      </c>
    </row>
    <row r="125" ht="12.75">
      <c r="K125">
        <v>95620</v>
      </c>
    </row>
    <row r="126" ht="12.75">
      <c r="K126">
        <v>23905</v>
      </c>
    </row>
    <row r="127" ht="12.75">
      <c r="K127">
        <v>12340</v>
      </c>
    </row>
    <row r="130" ht="12.75">
      <c r="K130">
        <f>SUM(K124:K129)</f>
        <v>227485</v>
      </c>
    </row>
  </sheetData>
  <sheetProtection/>
  <mergeCells count="12">
    <mergeCell ref="A96:C96"/>
    <mergeCell ref="A97:C97"/>
    <mergeCell ref="A99:G99"/>
    <mergeCell ref="B101:G101"/>
    <mergeCell ref="A37:C37"/>
    <mergeCell ref="A38:C38"/>
    <mergeCell ref="A40:G40"/>
    <mergeCell ref="B42:G42"/>
    <mergeCell ref="B63:G63"/>
    <mergeCell ref="A61:G61"/>
    <mergeCell ref="A59:C59"/>
    <mergeCell ref="A58:C58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4" sqref="A4:G4"/>
    </sheetView>
  </sheetViews>
  <sheetFormatPr defaultColWidth="11.421875" defaultRowHeight="12.75"/>
  <sheetData>
    <row r="1" spans="1:7" ht="12.75">
      <c r="A1" s="20" t="s">
        <v>0</v>
      </c>
      <c r="B1" s="20"/>
      <c r="C1" s="20"/>
      <c r="D1" s="1"/>
      <c r="E1" s="1"/>
      <c r="F1" s="1"/>
      <c r="G1" s="1"/>
    </row>
    <row r="2" spans="1:7" ht="12.75">
      <c r="A2" s="21" t="s">
        <v>1</v>
      </c>
      <c r="B2" s="21"/>
      <c r="C2" s="2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0" t="s">
        <v>40</v>
      </c>
      <c r="B4" s="20"/>
      <c r="C4" s="20"/>
      <c r="D4" s="20"/>
      <c r="E4" s="20"/>
      <c r="F4" s="20"/>
      <c r="G4" s="20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6" t="s">
        <v>2</v>
      </c>
      <c r="B6" s="22" t="s">
        <v>3</v>
      </c>
      <c r="C6" s="23"/>
      <c r="D6" s="23"/>
      <c r="E6" s="23"/>
      <c r="F6" s="23"/>
      <c r="G6" s="24"/>
    </row>
    <row r="7" spans="1:7" ht="12.75">
      <c r="A7" s="2"/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</row>
    <row r="8" spans="1:7" ht="12.75">
      <c r="A8" s="2"/>
      <c r="B8" s="2" t="s">
        <v>10</v>
      </c>
      <c r="C8" s="2" t="s">
        <v>13</v>
      </c>
      <c r="D8" s="2" t="s">
        <v>15</v>
      </c>
      <c r="E8" s="2" t="s">
        <v>15</v>
      </c>
      <c r="F8" s="2" t="s">
        <v>18</v>
      </c>
      <c r="G8" s="2" t="s">
        <v>20</v>
      </c>
    </row>
    <row r="9" spans="1:7" ht="12.75">
      <c r="A9" s="2"/>
      <c r="B9" s="2" t="s">
        <v>11</v>
      </c>
      <c r="C9" s="2" t="s">
        <v>14</v>
      </c>
      <c r="D9" s="2" t="s">
        <v>2</v>
      </c>
      <c r="E9" s="2" t="s">
        <v>17</v>
      </c>
      <c r="F9" s="2" t="s">
        <v>19</v>
      </c>
      <c r="G9" s="2" t="s">
        <v>21</v>
      </c>
    </row>
    <row r="10" spans="1:7" ht="12.75">
      <c r="A10" s="2"/>
      <c r="B10" s="2" t="s">
        <v>22</v>
      </c>
      <c r="C10" s="2"/>
      <c r="D10" s="2" t="s">
        <v>16</v>
      </c>
      <c r="E10" s="2"/>
      <c r="F10" s="2"/>
      <c r="G10" s="2"/>
    </row>
    <row r="11" spans="1:7" ht="12.75">
      <c r="A11" s="2"/>
      <c r="B11" s="2" t="s">
        <v>12</v>
      </c>
      <c r="C11" s="2"/>
      <c r="D11" s="2"/>
      <c r="E11" s="2"/>
      <c r="F11" s="2"/>
      <c r="G11" s="2"/>
    </row>
    <row r="12" spans="1:7" ht="12.75">
      <c r="A12" s="3"/>
      <c r="B12" s="3" t="s">
        <v>23</v>
      </c>
      <c r="C12" s="3"/>
      <c r="D12" s="3"/>
      <c r="E12" s="3"/>
      <c r="F12" s="3"/>
      <c r="G12" s="3"/>
    </row>
    <row r="13" spans="1:7" ht="12.75">
      <c r="A13" s="4">
        <v>1</v>
      </c>
      <c r="B13" s="5">
        <v>882587</v>
      </c>
      <c r="C13" s="5">
        <v>670549</v>
      </c>
      <c r="D13" s="5">
        <v>338098</v>
      </c>
      <c r="E13" s="5">
        <v>285864</v>
      </c>
      <c r="F13" s="5">
        <v>271665</v>
      </c>
      <c r="G13" s="5">
        <v>226658</v>
      </c>
    </row>
    <row r="14" spans="1:7" ht="12.75">
      <c r="A14" s="4">
        <v>2</v>
      </c>
      <c r="B14" s="5">
        <v>847563</v>
      </c>
      <c r="C14" s="5">
        <v>643941</v>
      </c>
      <c r="D14" s="5">
        <v>325179</v>
      </c>
      <c r="E14" s="5">
        <v>274943</v>
      </c>
      <c r="F14" s="5">
        <v>261286</v>
      </c>
      <c r="G14" s="5">
        <v>217998</v>
      </c>
    </row>
    <row r="15" spans="1:7" ht="12.75">
      <c r="A15" s="4">
        <v>3</v>
      </c>
      <c r="B15" s="5">
        <v>812539</v>
      </c>
      <c r="C15" s="5">
        <v>617332</v>
      </c>
      <c r="D15" s="5">
        <v>312262</v>
      </c>
      <c r="E15" s="5">
        <v>264021</v>
      </c>
      <c r="F15" s="5">
        <v>250907</v>
      </c>
      <c r="G15" s="5">
        <v>209336</v>
      </c>
    </row>
    <row r="16" spans="1:7" ht="12.75">
      <c r="A16" s="4">
        <v>4</v>
      </c>
      <c r="B16" s="5">
        <v>777517</v>
      </c>
      <c r="C16" s="5">
        <v>590723</v>
      </c>
      <c r="D16" s="5">
        <v>298943</v>
      </c>
      <c r="E16" s="5">
        <v>253098</v>
      </c>
      <c r="F16" s="5">
        <v>240528</v>
      </c>
      <c r="G16" s="5">
        <v>200678</v>
      </c>
    </row>
    <row r="17" spans="1:7" ht="12.75">
      <c r="A17" s="4">
        <v>5</v>
      </c>
      <c r="B17" s="5">
        <v>742493</v>
      </c>
      <c r="C17" s="5">
        <v>564114</v>
      </c>
      <c r="D17" s="5">
        <v>286427</v>
      </c>
      <c r="E17" s="5">
        <v>242176</v>
      </c>
      <c r="F17" s="5">
        <v>230147</v>
      </c>
      <c r="G17" s="5">
        <v>192018</v>
      </c>
    </row>
    <row r="18" spans="1:7" ht="12.75">
      <c r="A18" s="4">
        <v>6</v>
      </c>
      <c r="B18" s="5">
        <v>707471</v>
      </c>
      <c r="C18" s="5">
        <v>537503</v>
      </c>
      <c r="D18" s="5">
        <v>273510</v>
      </c>
      <c r="E18" s="5">
        <v>231255</v>
      </c>
      <c r="F18" s="5">
        <v>219768</v>
      </c>
      <c r="G18" s="5">
        <v>183359</v>
      </c>
    </row>
    <row r="19" spans="1:7" ht="12.75">
      <c r="A19" s="4">
        <v>7</v>
      </c>
      <c r="B19" s="5">
        <v>672446</v>
      </c>
      <c r="C19" s="5">
        <v>510895</v>
      </c>
      <c r="D19" s="5">
        <v>260592</v>
      </c>
      <c r="E19" s="5">
        <v>220333</v>
      </c>
      <c r="F19" s="5">
        <v>209389</v>
      </c>
      <c r="G19" s="5">
        <v>174699</v>
      </c>
    </row>
    <row r="20" spans="1:7" ht="12.75">
      <c r="A20" s="4">
        <v>8</v>
      </c>
      <c r="B20" s="5">
        <v>637424</v>
      </c>
      <c r="C20" s="5">
        <v>484286</v>
      </c>
      <c r="D20" s="5">
        <v>247675</v>
      </c>
      <c r="E20" s="5">
        <v>209411</v>
      </c>
      <c r="F20" s="5">
        <v>199009</v>
      </c>
      <c r="G20" s="5">
        <v>166037</v>
      </c>
    </row>
    <row r="21" spans="1:7" ht="12.75">
      <c r="A21" s="4">
        <v>9</v>
      </c>
      <c r="B21" s="5">
        <v>602400</v>
      </c>
      <c r="C21" s="5">
        <v>457676</v>
      </c>
      <c r="D21" s="5">
        <v>234758</v>
      </c>
      <c r="E21" s="5">
        <v>198522</v>
      </c>
      <c r="F21" s="5">
        <v>188631</v>
      </c>
      <c r="G21" s="5">
        <v>157379</v>
      </c>
    </row>
    <row r="22" spans="1:7" ht="12.75">
      <c r="A22" s="4">
        <v>10</v>
      </c>
      <c r="B22" s="5">
        <v>527375</v>
      </c>
      <c r="C22" s="5">
        <v>431069</v>
      </c>
      <c r="D22" s="5">
        <v>221840</v>
      </c>
      <c r="E22" s="5">
        <v>187567</v>
      </c>
      <c r="F22" s="5">
        <v>178251</v>
      </c>
      <c r="G22" s="5">
        <v>148720</v>
      </c>
    </row>
    <row r="23" spans="1:7" ht="12.75">
      <c r="A23" s="4">
        <v>11</v>
      </c>
      <c r="B23" s="5">
        <v>532353</v>
      </c>
      <c r="C23" s="5">
        <v>404459</v>
      </c>
      <c r="D23" s="5">
        <v>208923</v>
      </c>
      <c r="E23" s="5">
        <v>176646</v>
      </c>
      <c r="F23" s="5">
        <v>167871</v>
      </c>
      <c r="G23" s="5">
        <v>140062</v>
      </c>
    </row>
    <row r="24" spans="1:7" ht="12.75">
      <c r="A24" s="4">
        <v>12</v>
      </c>
      <c r="B24" s="5">
        <v>497331</v>
      </c>
      <c r="C24" s="5">
        <v>377850</v>
      </c>
      <c r="D24" s="5">
        <v>196006</v>
      </c>
      <c r="E24" s="5">
        <v>158331</v>
      </c>
      <c r="F24" s="5">
        <v>157493</v>
      </c>
      <c r="G24" s="5">
        <v>131401</v>
      </c>
    </row>
    <row r="25" spans="1:7" ht="12.75">
      <c r="A25" s="4">
        <v>13</v>
      </c>
      <c r="B25" s="5">
        <v>462308</v>
      </c>
      <c r="C25" s="5">
        <v>351241</v>
      </c>
      <c r="D25" s="5">
        <v>183087</v>
      </c>
      <c r="E25" s="5">
        <v>154803</v>
      </c>
      <c r="F25" s="5">
        <v>147113</v>
      </c>
      <c r="G25" s="5">
        <v>122740</v>
      </c>
    </row>
    <row r="26" spans="1:7" ht="12.75">
      <c r="A26" s="4">
        <v>14</v>
      </c>
      <c r="B26" s="5">
        <v>429926</v>
      </c>
      <c r="C26" s="5">
        <v>324630</v>
      </c>
      <c r="D26" s="5">
        <v>170169</v>
      </c>
      <c r="E26" s="5">
        <v>143880</v>
      </c>
      <c r="F26" s="5">
        <v>136733</v>
      </c>
      <c r="G26" s="5">
        <v>114080</v>
      </c>
    </row>
    <row r="27" spans="1:7" ht="12.75">
      <c r="A27" s="4">
        <v>15</v>
      </c>
      <c r="B27" s="5">
        <v>392260</v>
      </c>
      <c r="C27" s="5">
        <v>298024</v>
      </c>
      <c r="D27" s="5">
        <v>157253</v>
      </c>
      <c r="E27" s="5">
        <v>132960</v>
      </c>
      <c r="F27" s="5">
        <v>126354</v>
      </c>
      <c r="G27" s="5">
        <v>105421</v>
      </c>
    </row>
    <row r="38" ht="12.75">
      <c r="F38">
        <f>SUM(B13)*1.5%</f>
        <v>13238.805</v>
      </c>
    </row>
  </sheetData>
  <sheetProtection/>
  <mergeCells count="4">
    <mergeCell ref="A1:C1"/>
    <mergeCell ref="A2:C2"/>
    <mergeCell ref="A4:G4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H4">
      <selection activeCell="O20" sqref="O20"/>
    </sheetView>
  </sheetViews>
  <sheetFormatPr defaultColWidth="11.421875" defaultRowHeight="12.75"/>
  <cols>
    <col min="1" max="7" width="0" style="0" hidden="1" customWidth="1"/>
    <col min="9" max="9" width="13.28125" style="0" bestFit="1" customWidth="1"/>
  </cols>
  <sheetData>
    <row r="1" spans="1:7" ht="12.75">
      <c r="A1" s="20" t="s">
        <v>0</v>
      </c>
      <c r="B1" s="20"/>
      <c r="C1" s="20"/>
      <c r="D1" s="1"/>
      <c r="E1" s="1"/>
      <c r="F1" s="1"/>
      <c r="G1" s="1"/>
    </row>
    <row r="2" spans="1:7" ht="12.75">
      <c r="A2" s="21" t="s">
        <v>1</v>
      </c>
      <c r="B2" s="21"/>
      <c r="C2" s="2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10" ht="12.75">
      <c r="A4" s="1"/>
      <c r="B4" s="1"/>
      <c r="C4" s="1"/>
      <c r="D4" s="1"/>
      <c r="E4" s="1"/>
      <c r="F4" s="1"/>
      <c r="G4" s="1"/>
      <c r="H4" s="20" t="s">
        <v>0</v>
      </c>
      <c r="I4" s="20"/>
      <c r="J4" s="20"/>
    </row>
    <row r="5" spans="1:10" ht="12.75">
      <c r="A5" s="1"/>
      <c r="B5" s="1"/>
      <c r="C5" s="1"/>
      <c r="D5" s="1"/>
      <c r="E5" s="1"/>
      <c r="F5" s="1"/>
      <c r="G5" s="1"/>
      <c r="H5" s="21" t="s">
        <v>1</v>
      </c>
      <c r="I5" s="21"/>
      <c r="J5" s="21"/>
    </row>
    <row r="6" spans="1:7" ht="12.75">
      <c r="A6" s="20" t="s">
        <v>40</v>
      </c>
      <c r="B6" s="20"/>
      <c r="C6" s="20"/>
      <c r="D6" s="20"/>
      <c r="E6" s="20"/>
      <c r="F6" s="20"/>
      <c r="G6" s="20"/>
    </row>
    <row r="7" spans="1:14" ht="12.75">
      <c r="A7" s="4"/>
      <c r="B7" s="4"/>
      <c r="C7" s="4"/>
      <c r="D7" s="4"/>
      <c r="E7" s="4"/>
      <c r="F7" s="4"/>
      <c r="G7" s="4"/>
      <c r="H7" s="20" t="s">
        <v>40</v>
      </c>
      <c r="I7" s="20"/>
      <c r="J7" s="20"/>
      <c r="K7" s="20"/>
      <c r="L7" s="20"/>
      <c r="M7" s="20"/>
      <c r="N7" s="20"/>
    </row>
    <row r="8" spans="1:7" ht="12.75">
      <c r="A8" s="1"/>
      <c r="B8" s="1"/>
      <c r="C8" s="1"/>
      <c r="D8" s="1"/>
      <c r="E8" s="1"/>
      <c r="F8" s="1"/>
      <c r="G8" s="1"/>
    </row>
    <row r="9" spans="1:14" ht="12.75">
      <c r="A9" s="6" t="s">
        <v>2</v>
      </c>
      <c r="B9" s="22" t="s">
        <v>3</v>
      </c>
      <c r="C9" s="23"/>
      <c r="D9" s="23"/>
      <c r="E9" s="23"/>
      <c r="F9" s="23"/>
      <c r="G9" s="24"/>
      <c r="H9" s="6" t="s">
        <v>2</v>
      </c>
      <c r="I9" s="22" t="s">
        <v>3</v>
      </c>
      <c r="J9" s="23"/>
      <c r="K9" s="23"/>
      <c r="L9" s="23"/>
      <c r="M9" s="23"/>
      <c r="N9" s="24"/>
    </row>
    <row r="10" spans="1:14" ht="12.75">
      <c r="A10" s="2"/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2"/>
      <c r="I10" s="7" t="s">
        <v>4</v>
      </c>
      <c r="J10" s="7" t="s">
        <v>5</v>
      </c>
      <c r="K10" s="7" t="s">
        <v>6</v>
      </c>
      <c r="L10" s="7" t="s">
        <v>7</v>
      </c>
      <c r="M10" s="7" t="s">
        <v>8</v>
      </c>
      <c r="N10" s="7" t="s">
        <v>9</v>
      </c>
    </row>
    <row r="11" spans="1:14" ht="12.75">
      <c r="A11" s="2"/>
      <c r="B11" s="2" t="s">
        <v>10</v>
      </c>
      <c r="C11" s="2" t="s">
        <v>13</v>
      </c>
      <c r="D11" s="2" t="s">
        <v>15</v>
      </c>
      <c r="E11" s="2" t="s">
        <v>15</v>
      </c>
      <c r="F11" s="2" t="s">
        <v>18</v>
      </c>
      <c r="G11" s="2" t="s">
        <v>20</v>
      </c>
      <c r="H11" s="2"/>
      <c r="I11" s="2" t="s">
        <v>10</v>
      </c>
      <c r="J11" s="2" t="s">
        <v>13</v>
      </c>
      <c r="K11" s="2" t="s">
        <v>15</v>
      </c>
      <c r="L11" s="2" t="s">
        <v>15</v>
      </c>
      <c r="M11" s="2" t="s">
        <v>18</v>
      </c>
      <c r="N11" s="2" t="s">
        <v>20</v>
      </c>
    </row>
    <row r="12" spans="1:14" ht="12.75">
      <c r="A12" s="2"/>
      <c r="B12" s="2" t="s">
        <v>11</v>
      </c>
      <c r="C12" s="2" t="s">
        <v>14</v>
      </c>
      <c r="D12" s="2" t="s">
        <v>2</v>
      </c>
      <c r="E12" s="2" t="s">
        <v>17</v>
      </c>
      <c r="F12" s="2" t="s">
        <v>19</v>
      </c>
      <c r="G12" s="2" t="s">
        <v>21</v>
      </c>
      <c r="H12" s="2"/>
      <c r="I12" s="2" t="s">
        <v>11</v>
      </c>
      <c r="J12" s="2" t="s">
        <v>14</v>
      </c>
      <c r="K12" s="2" t="s">
        <v>2</v>
      </c>
      <c r="L12" s="2" t="s">
        <v>17</v>
      </c>
      <c r="M12" s="2" t="s">
        <v>19</v>
      </c>
      <c r="N12" s="2" t="s">
        <v>21</v>
      </c>
    </row>
    <row r="13" spans="1:14" ht="12.75">
      <c r="A13" s="2"/>
      <c r="B13" s="2" t="s">
        <v>22</v>
      </c>
      <c r="C13" s="2"/>
      <c r="D13" s="2" t="s">
        <v>16</v>
      </c>
      <c r="E13" s="2"/>
      <c r="F13" s="2"/>
      <c r="G13" s="2"/>
      <c r="H13" s="2"/>
      <c r="I13" s="2" t="s">
        <v>22</v>
      </c>
      <c r="J13" s="2"/>
      <c r="K13" s="2" t="s">
        <v>16</v>
      </c>
      <c r="L13" s="2"/>
      <c r="M13" s="2"/>
      <c r="N13" s="2"/>
    </row>
    <row r="14" spans="1:14" ht="12.75">
      <c r="A14" s="2"/>
      <c r="B14" s="2" t="s">
        <v>12</v>
      </c>
      <c r="C14" s="2"/>
      <c r="D14" s="2"/>
      <c r="E14" s="2"/>
      <c r="F14" s="2"/>
      <c r="G14" s="2"/>
      <c r="H14" s="2"/>
      <c r="I14" s="2" t="s">
        <v>12</v>
      </c>
      <c r="J14" s="2"/>
      <c r="K14" s="2"/>
      <c r="L14" s="2"/>
      <c r="M14" s="2"/>
      <c r="N14" s="2"/>
    </row>
    <row r="15" spans="1:14" ht="12.75">
      <c r="A15" s="3"/>
      <c r="B15" s="3" t="s">
        <v>23</v>
      </c>
      <c r="C15" s="3"/>
      <c r="D15" s="3"/>
      <c r="E15" s="3"/>
      <c r="F15" s="3"/>
      <c r="G15" s="3"/>
      <c r="H15" s="3"/>
      <c r="I15" s="3" t="s">
        <v>23</v>
      </c>
      <c r="J15" s="3"/>
      <c r="K15" s="3"/>
      <c r="L15" s="3"/>
      <c r="M15" s="3"/>
      <c r="N15" s="3"/>
    </row>
    <row r="16" spans="1:14" ht="12.75">
      <c r="A16" s="4">
        <v>1</v>
      </c>
      <c r="B16" s="5">
        <v>882587</v>
      </c>
      <c r="C16" s="5">
        <v>670549</v>
      </c>
      <c r="D16" s="5">
        <v>338098</v>
      </c>
      <c r="E16" s="5">
        <v>285864</v>
      </c>
      <c r="F16" s="5">
        <v>271665</v>
      </c>
      <c r="G16" s="5">
        <v>226658</v>
      </c>
      <c r="H16" s="4">
        <v>1</v>
      </c>
      <c r="I16" s="5">
        <f>SUM(B16)+(B35)</f>
        <v>926716.35</v>
      </c>
      <c r="J16" s="5">
        <f aca="true" t="shared" si="0" ref="J16:N30">SUM(C16)+(C35)</f>
        <v>704076.45</v>
      </c>
      <c r="K16" s="5">
        <f t="shared" si="0"/>
        <v>355002.9</v>
      </c>
      <c r="L16" s="5">
        <f t="shared" si="0"/>
        <v>300157.2</v>
      </c>
      <c r="M16" s="5">
        <f t="shared" si="0"/>
        <v>285248.25</v>
      </c>
      <c r="N16" s="5">
        <f t="shared" si="0"/>
        <v>237990.9</v>
      </c>
    </row>
    <row r="17" spans="1:14" ht="12.75">
      <c r="A17" s="4">
        <v>2</v>
      </c>
      <c r="B17" s="5">
        <v>847563</v>
      </c>
      <c r="C17" s="5">
        <v>643941</v>
      </c>
      <c r="D17" s="5">
        <v>325179</v>
      </c>
      <c r="E17" s="5">
        <v>274943</v>
      </c>
      <c r="F17" s="5">
        <v>261286</v>
      </c>
      <c r="G17" s="5">
        <v>217998</v>
      </c>
      <c r="H17" s="4">
        <v>2</v>
      </c>
      <c r="I17" s="5">
        <f aca="true" t="shared" si="1" ref="I17:I30">SUM(B17)+(B36)</f>
        <v>889941.15</v>
      </c>
      <c r="J17" s="5">
        <f t="shared" si="0"/>
        <v>676138.05</v>
      </c>
      <c r="K17" s="5">
        <f t="shared" si="0"/>
        <v>341437.95</v>
      </c>
      <c r="L17" s="5">
        <f t="shared" si="0"/>
        <v>288690.15</v>
      </c>
      <c r="M17" s="5">
        <f t="shared" si="0"/>
        <v>274350.3</v>
      </c>
      <c r="N17" s="5">
        <f t="shared" si="0"/>
        <v>228897.9</v>
      </c>
    </row>
    <row r="18" spans="1:14" ht="12.75">
      <c r="A18" s="4">
        <v>3</v>
      </c>
      <c r="B18" s="5">
        <v>812539</v>
      </c>
      <c r="C18" s="5">
        <v>617332</v>
      </c>
      <c r="D18" s="5">
        <v>312262</v>
      </c>
      <c r="E18" s="5">
        <v>264021</v>
      </c>
      <c r="F18" s="5">
        <v>250907</v>
      </c>
      <c r="G18" s="5">
        <v>209336</v>
      </c>
      <c r="H18" s="4">
        <v>3</v>
      </c>
      <c r="I18" s="5">
        <f t="shared" si="1"/>
        <v>853165.95</v>
      </c>
      <c r="J18" s="5">
        <f t="shared" si="0"/>
        <v>648198.6</v>
      </c>
      <c r="K18" s="5">
        <f t="shared" si="0"/>
        <v>327875.1</v>
      </c>
      <c r="L18" s="5">
        <f t="shared" si="0"/>
        <v>277222.05</v>
      </c>
      <c r="M18" s="5">
        <f t="shared" si="0"/>
        <v>263452.35</v>
      </c>
      <c r="N18" s="5">
        <f t="shared" si="0"/>
        <v>219802.8</v>
      </c>
    </row>
    <row r="19" spans="1:14" ht="12.75">
      <c r="A19" s="4">
        <v>4</v>
      </c>
      <c r="B19" s="5">
        <v>777517</v>
      </c>
      <c r="C19" s="5">
        <v>590723</v>
      </c>
      <c r="D19" s="5">
        <v>298943</v>
      </c>
      <c r="E19" s="5">
        <v>253098</v>
      </c>
      <c r="F19" s="5">
        <v>240528</v>
      </c>
      <c r="G19" s="5">
        <v>200678</v>
      </c>
      <c r="H19" s="4">
        <v>4</v>
      </c>
      <c r="I19" s="5">
        <f t="shared" si="1"/>
        <v>816392.85</v>
      </c>
      <c r="J19" s="5">
        <f t="shared" si="0"/>
        <v>620259.15</v>
      </c>
      <c r="K19" s="5">
        <f t="shared" si="0"/>
        <v>313890.15</v>
      </c>
      <c r="L19" s="5">
        <f t="shared" si="0"/>
        <v>265752.9</v>
      </c>
      <c r="M19" s="5">
        <f t="shared" si="0"/>
        <v>252554.4</v>
      </c>
      <c r="N19" s="5">
        <f t="shared" si="0"/>
        <v>210711.9</v>
      </c>
    </row>
    <row r="20" spans="1:14" ht="12.75">
      <c r="A20" s="4">
        <v>5</v>
      </c>
      <c r="B20" s="5">
        <v>742493</v>
      </c>
      <c r="C20" s="5">
        <v>564114</v>
      </c>
      <c r="D20" s="5">
        <v>286427</v>
      </c>
      <c r="E20" s="5">
        <v>242176</v>
      </c>
      <c r="F20" s="5">
        <v>230147</v>
      </c>
      <c r="G20" s="5">
        <v>192018</v>
      </c>
      <c r="H20" s="4">
        <v>5</v>
      </c>
      <c r="I20" s="5">
        <f t="shared" si="1"/>
        <v>779617.65</v>
      </c>
      <c r="J20" s="5">
        <f t="shared" si="0"/>
        <v>592319.7</v>
      </c>
      <c r="K20" s="5">
        <f t="shared" si="0"/>
        <v>300748.35</v>
      </c>
      <c r="L20" s="5">
        <f t="shared" si="0"/>
        <v>254284.8</v>
      </c>
      <c r="M20" s="5">
        <f t="shared" si="0"/>
        <v>241654.35</v>
      </c>
      <c r="N20" s="5">
        <f t="shared" si="0"/>
        <v>201618.9</v>
      </c>
    </row>
    <row r="21" spans="1:14" ht="12.75">
      <c r="A21" s="4">
        <v>6</v>
      </c>
      <c r="B21" s="5">
        <v>707471</v>
      </c>
      <c r="C21" s="5">
        <v>537503</v>
      </c>
      <c r="D21" s="5">
        <v>273510</v>
      </c>
      <c r="E21" s="5">
        <v>231255</v>
      </c>
      <c r="F21" s="5">
        <v>219768</v>
      </c>
      <c r="G21" s="5">
        <v>183359</v>
      </c>
      <c r="H21" s="4">
        <v>6</v>
      </c>
      <c r="I21" s="5">
        <f t="shared" si="1"/>
        <v>742844.55</v>
      </c>
      <c r="J21" s="5">
        <f t="shared" si="0"/>
        <v>564378.15</v>
      </c>
      <c r="K21" s="5">
        <f t="shared" si="0"/>
        <v>287185.5</v>
      </c>
      <c r="L21" s="5">
        <f t="shared" si="0"/>
        <v>242817.75</v>
      </c>
      <c r="M21" s="5">
        <f t="shared" si="0"/>
        <v>230756.4</v>
      </c>
      <c r="N21" s="5">
        <f t="shared" si="0"/>
        <v>192526.95</v>
      </c>
    </row>
    <row r="22" spans="1:14" ht="12.75">
      <c r="A22" s="4">
        <v>7</v>
      </c>
      <c r="B22" s="5">
        <v>672446</v>
      </c>
      <c r="C22" s="5">
        <v>510895</v>
      </c>
      <c r="D22" s="5">
        <v>260592</v>
      </c>
      <c r="E22" s="5">
        <v>220333</v>
      </c>
      <c r="F22" s="5">
        <v>209389</v>
      </c>
      <c r="G22" s="5">
        <v>174699</v>
      </c>
      <c r="H22" s="4">
        <v>7</v>
      </c>
      <c r="I22" s="5">
        <f t="shared" si="1"/>
        <v>706068.3</v>
      </c>
      <c r="J22" s="5">
        <f t="shared" si="0"/>
        <v>536439.75</v>
      </c>
      <c r="K22" s="5">
        <f t="shared" si="0"/>
        <v>273621.6</v>
      </c>
      <c r="L22" s="5">
        <f t="shared" si="0"/>
        <v>231349.65</v>
      </c>
      <c r="M22" s="5">
        <f t="shared" si="0"/>
        <v>219858.45</v>
      </c>
      <c r="N22" s="5">
        <f t="shared" si="0"/>
        <v>183433.95</v>
      </c>
    </row>
    <row r="23" spans="1:14" ht="12.75">
      <c r="A23" s="4">
        <v>8</v>
      </c>
      <c r="B23" s="5">
        <v>637424</v>
      </c>
      <c r="C23" s="5">
        <v>484286</v>
      </c>
      <c r="D23" s="5">
        <v>247675</v>
      </c>
      <c r="E23" s="5">
        <v>209411</v>
      </c>
      <c r="F23" s="5">
        <v>199009</v>
      </c>
      <c r="G23" s="5">
        <v>166037</v>
      </c>
      <c r="H23" s="4">
        <v>8</v>
      </c>
      <c r="I23" s="5">
        <f t="shared" si="1"/>
        <v>669295.2</v>
      </c>
      <c r="J23" s="5">
        <f t="shared" si="0"/>
        <v>508500.3</v>
      </c>
      <c r="K23" s="5">
        <f t="shared" si="0"/>
        <v>260058.75</v>
      </c>
      <c r="L23" s="5">
        <f t="shared" si="0"/>
        <v>219881.55</v>
      </c>
      <c r="M23" s="5">
        <f t="shared" si="0"/>
        <v>208959.45</v>
      </c>
      <c r="N23" s="5">
        <f t="shared" si="0"/>
        <v>174338.85</v>
      </c>
    </row>
    <row r="24" spans="1:14" ht="12.75">
      <c r="A24" s="4">
        <v>9</v>
      </c>
      <c r="B24" s="5">
        <v>602400</v>
      </c>
      <c r="C24" s="5">
        <v>457676</v>
      </c>
      <c r="D24" s="5">
        <v>234758</v>
      </c>
      <c r="E24" s="5">
        <v>198522</v>
      </c>
      <c r="F24" s="5">
        <v>188631</v>
      </c>
      <c r="G24" s="5">
        <v>157379</v>
      </c>
      <c r="H24" s="4">
        <v>9</v>
      </c>
      <c r="I24" s="5">
        <f t="shared" si="1"/>
        <v>632520</v>
      </c>
      <c r="J24" s="5">
        <f t="shared" si="0"/>
        <v>480559.8</v>
      </c>
      <c r="K24" s="5">
        <f t="shared" si="0"/>
        <v>246495.9</v>
      </c>
      <c r="L24" s="5">
        <f t="shared" si="0"/>
        <v>208448.1</v>
      </c>
      <c r="M24" s="5">
        <f t="shared" si="0"/>
        <v>198062.55</v>
      </c>
      <c r="N24" s="5">
        <f t="shared" si="0"/>
        <v>165247.95</v>
      </c>
    </row>
    <row r="25" spans="1:14" ht="12.75">
      <c r="A25" s="4">
        <v>10</v>
      </c>
      <c r="B25" s="5">
        <v>527375</v>
      </c>
      <c r="C25" s="5">
        <v>431069</v>
      </c>
      <c r="D25" s="5">
        <v>221840</v>
      </c>
      <c r="E25" s="5">
        <v>187567</v>
      </c>
      <c r="F25" s="5">
        <v>178251</v>
      </c>
      <c r="G25" s="5">
        <v>148720</v>
      </c>
      <c r="H25" s="4">
        <v>10</v>
      </c>
      <c r="I25" s="5">
        <f t="shared" si="1"/>
        <v>553743.75</v>
      </c>
      <c r="J25" s="5">
        <f t="shared" si="0"/>
        <v>452622.45</v>
      </c>
      <c r="K25" s="5">
        <f t="shared" si="0"/>
        <v>232932</v>
      </c>
      <c r="L25" s="5">
        <f t="shared" si="0"/>
        <v>196945.35</v>
      </c>
      <c r="M25" s="5">
        <f t="shared" si="0"/>
        <v>187163.55</v>
      </c>
      <c r="N25" s="5">
        <f t="shared" si="0"/>
        <v>156156</v>
      </c>
    </row>
    <row r="26" spans="1:14" ht="12.75">
      <c r="A26" s="4">
        <v>11</v>
      </c>
      <c r="B26" s="5">
        <v>532353</v>
      </c>
      <c r="C26" s="5">
        <v>404459</v>
      </c>
      <c r="D26" s="5">
        <v>208923</v>
      </c>
      <c r="E26" s="5">
        <v>176646</v>
      </c>
      <c r="F26" s="5">
        <v>167871</v>
      </c>
      <c r="G26" s="5">
        <v>140062</v>
      </c>
      <c r="H26" s="4">
        <v>11</v>
      </c>
      <c r="I26" s="5">
        <f t="shared" si="1"/>
        <v>558970.65</v>
      </c>
      <c r="J26" s="5">
        <f t="shared" si="0"/>
        <v>424681.95</v>
      </c>
      <c r="K26" s="5">
        <f t="shared" si="0"/>
        <v>219369.15</v>
      </c>
      <c r="L26" s="5">
        <f t="shared" si="0"/>
        <v>185478.3</v>
      </c>
      <c r="M26" s="5">
        <f t="shared" si="0"/>
        <v>176264.55</v>
      </c>
      <c r="N26" s="5">
        <f t="shared" si="0"/>
        <v>147065.1</v>
      </c>
    </row>
    <row r="27" spans="1:14" ht="12.75">
      <c r="A27" s="4">
        <v>12</v>
      </c>
      <c r="B27" s="5">
        <v>497331</v>
      </c>
      <c r="C27" s="5">
        <v>377850</v>
      </c>
      <c r="D27" s="5">
        <v>196006</v>
      </c>
      <c r="E27" s="5">
        <v>158331</v>
      </c>
      <c r="F27" s="5">
        <v>157493</v>
      </c>
      <c r="G27" s="5">
        <v>131401</v>
      </c>
      <c r="H27" s="4">
        <v>12</v>
      </c>
      <c r="I27" s="5">
        <f t="shared" si="1"/>
        <v>522197.55</v>
      </c>
      <c r="J27" s="5">
        <f t="shared" si="0"/>
        <v>396742.5</v>
      </c>
      <c r="K27" s="5">
        <f t="shared" si="0"/>
        <v>205806.3</v>
      </c>
      <c r="L27" s="5">
        <f t="shared" si="0"/>
        <v>166247.55</v>
      </c>
      <c r="M27" s="5">
        <f t="shared" si="0"/>
        <v>165367.65</v>
      </c>
      <c r="N27" s="5">
        <f t="shared" si="0"/>
        <v>137971.05</v>
      </c>
    </row>
    <row r="28" spans="1:14" ht="12.75">
      <c r="A28" s="4">
        <v>13</v>
      </c>
      <c r="B28" s="5">
        <v>462308</v>
      </c>
      <c r="C28" s="5">
        <v>351241</v>
      </c>
      <c r="D28" s="5">
        <v>183087</v>
      </c>
      <c r="E28" s="5">
        <v>154803</v>
      </c>
      <c r="F28" s="5">
        <v>147113</v>
      </c>
      <c r="G28" s="5">
        <v>122740</v>
      </c>
      <c r="H28" s="4">
        <v>13</v>
      </c>
      <c r="I28" s="5">
        <f t="shared" si="1"/>
        <v>485423.4</v>
      </c>
      <c r="J28" s="5">
        <f t="shared" si="0"/>
        <v>368803.05</v>
      </c>
      <c r="K28" s="5">
        <f t="shared" si="0"/>
        <v>192241.35</v>
      </c>
      <c r="L28" s="5">
        <f t="shared" si="0"/>
        <v>162543.15</v>
      </c>
      <c r="M28" s="5">
        <f t="shared" si="0"/>
        <v>154468.65</v>
      </c>
      <c r="N28" s="5">
        <f t="shared" si="0"/>
        <v>128877</v>
      </c>
    </row>
    <row r="29" spans="1:14" ht="12.75">
      <c r="A29" s="4">
        <v>14</v>
      </c>
      <c r="B29" s="5">
        <v>429926</v>
      </c>
      <c r="C29" s="5">
        <v>324630</v>
      </c>
      <c r="D29" s="5">
        <v>170169</v>
      </c>
      <c r="E29" s="5">
        <v>143880</v>
      </c>
      <c r="F29" s="5">
        <v>136733</v>
      </c>
      <c r="G29" s="5">
        <v>114080</v>
      </c>
      <c r="H29" s="4">
        <v>14</v>
      </c>
      <c r="I29" s="5">
        <f t="shared" si="1"/>
        <v>451422.3</v>
      </c>
      <c r="J29" s="5">
        <f t="shared" si="0"/>
        <v>340861.5</v>
      </c>
      <c r="K29" s="5">
        <f t="shared" si="0"/>
        <v>178677.45</v>
      </c>
      <c r="L29" s="5">
        <f t="shared" si="0"/>
        <v>151074</v>
      </c>
      <c r="M29" s="5">
        <f t="shared" si="0"/>
        <v>143569.65</v>
      </c>
      <c r="N29" s="5">
        <f t="shared" si="0"/>
        <v>119784</v>
      </c>
    </row>
    <row r="30" spans="1:14" ht="12.75">
      <c r="A30" s="4">
        <v>15</v>
      </c>
      <c r="B30" s="5">
        <v>392260</v>
      </c>
      <c r="C30" s="5">
        <v>298024</v>
      </c>
      <c r="D30" s="5">
        <v>157253</v>
      </c>
      <c r="E30" s="5">
        <v>132960</v>
      </c>
      <c r="F30" s="5">
        <v>126354</v>
      </c>
      <c r="G30" s="5">
        <v>105421</v>
      </c>
      <c r="H30" s="4">
        <v>15</v>
      </c>
      <c r="I30" s="5">
        <f t="shared" si="1"/>
        <v>411873</v>
      </c>
      <c r="J30" s="5">
        <f t="shared" si="0"/>
        <v>312925.2</v>
      </c>
      <c r="K30" s="5">
        <f t="shared" si="0"/>
        <v>165115.65</v>
      </c>
      <c r="L30" s="5">
        <f t="shared" si="0"/>
        <v>139608</v>
      </c>
      <c r="M30" s="5">
        <f t="shared" si="0"/>
        <v>132671.7</v>
      </c>
      <c r="N30" s="5">
        <f t="shared" si="0"/>
        <v>110692.05</v>
      </c>
    </row>
    <row r="34" spans="2:9" ht="12.75">
      <c r="B34" s="18">
        <v>0.05</v>
      </c>
      <c r="C34" s="18">
        <v>0.05</v>
      </c>
      <c r="D34" s="18">
        <v>0.05</v>
      </c>
      <c r="E34" s="18">
        <v>0.05</v>
      </c>
      <c r="F34" s="18">
        <v>0.05</v>
      </c>
      <c r="G34" s="18">
        <v>0.05</v>
      </c>
      <c r="I34" s="19"/>
    </row>
    <row r="35" spans="2:7" ht="12.75">
      <c r="B35" s="17">
        <f aca="true" t="shared" si="2" ref="B35:G35">B16*5%</f>
        <v>44129.350000000006</v>
      </c>
      <c r="C35" s="17">
        <f t="shared" si="2"/>
        <v>33527.450000000004</v>
      </c>
      <c r="D35" s="17">
        <f t="shared" si="2"/>
        <v>16904.9</v>
      </c>
      <c r="E35" s="17">
        <f t="shared" si="2"/>
        <v>14293.2</v>
      </c>
      <c r="F35" s="17">
        <f t="shared" si="2"/>
        <v>13583.25</v>
      </c>
      <c r="G35" s="17">
        <f t="shared" si="2"/>
        <v>11332.900000000001</v>
      </c>
    </row>
    <row r="36" spans="2:7" ht="12.75">
      <c r="B36" s="17">
        <f aca="true" t="shared" si="3" ref="B36:G49">B17*5%</f>
        <v>42378.15</v>
      </c>
      <c r="C36" s="17">
        <f t="shared" si="3"/>
        <v>32197.050000000003</v>
      </c>
      <c r="D36" s="17">
        <f t="shared" si="3"/>
        <v>16258.95</v>
      </c>
      <c r="E36" s="17">
        <f t="shared" si="3"/>
        <v>13747.150000000001</v>
      </c>
      <c r="F36" s="17">
        <f t="shared" si="3"/>
        <v>13064.300000000001</v>
      </c>
      <c r="G36" s="17">
        <f t="shared" si="3"/>
        <v>10899.900000000001</v>
      </c>
    </row>
    <row r="37" spans="2:7" ht="12.75">
      <c r="B37" s="17">
        <f t="shared" si="3"/>
        <v>40626.950000000004</v>
      </c>
      <c r="C37" s="17">
        <f t="shared" si="3"/>
        <v>30866.600000000002</v>
      </c>
      <c r="D37" s="17">
        <f t="shared" si="3"/>
        <v>15613.1</v>
      </c>
      <c r="E37" s="17">
        <f t="shared" si="3"/>
        <v>13201.050000000001</v>
      </c>
      <c r="F37" s="17">
        <f t="shared" si="3"/>
        <v>12545.35</v>
      </c>
      <c r="G37" s="17">
        <f t="shared" si="3"/>
        <v>10466.800000000001</v>
      </c>
    </row>
    <row r="38" spans="2:7" ht="12.75">
      <c r="B38" s="17">
        <f t="shared" si="3"/>
        <v>38875.85</v>
      </c>
      <c r="C38" s="17">
        <f t="shared" si="3"/>
        <v>29536.15</v>
      </c>
      <c r="D38" s="17">
        <f t="shared" si="3"/>
        <v>14947.150000000001</v>
      </c>
      <c r="E38" s="17">
        <f t="shared" si="3"/>
        <v>12654.900000000001</v>
      </c>
      <c r="F38" s="17">
        <f t="shared" si="3"/>
        <v>12026.400000000001</v>
      </c>
      <c r="G38" s="17">
        <f t="shared" si="3"/>
        <v>10033.900000000001</v>
      </c>
    </row>
    <row r="39" spans="2:7" ht="12.75">
      <c r="B39" s="17">
        <f t="shared" si="3"/>
        <v>37124.65</v>
      </c>
      <c r="C39" s="17">
        <f t="shared" si="3"/>
        <v>28205.7</v>
      </c>
      <c r="D39" s="17">
        <f t="shared" si="3"/>
        <v>14321.35</v>
      </c>
      <c r="E39" s="17">
        <f t="shared" si="3"/>
        <v>12108.800000000001</v>
      </c>
      <c r="F39" s="17">
        <f t="shared" si="3"/>
        <v>11507.35</v>
      </c>
      <c r="G39" s="17">
        <f t="shared" si="3"/>
        <v>9600.9</v>
      </c>
    </row>
    <row r="40" spans="2:7" ht="12.75">
      <c r="B40" s="17">
        <f t="shared" si="3"/>
        <v>35373.55</v>
      </c>
      <c r="C40" s="17">
        <f t="shared" si="3"/>
        <v>26875.15</v>
      </c>
      <c r="D40" s="17">
        <f t="shared" si="3"/>
        <v>13675.5</v>
      </c>
      <c r="E40" s="17">
        <f t="shared" si="3"/>
        <v>11562.75</v>
      </c>
      <c r="F40" s="17">
        <f t="shared" si="3"/>
        <v>10988.400000000001</v>
      </c>
      <c r="G40" s="17">
        <f t="shared" si="3"/>
        <v>9167.95</v>
      </c>
    </row>
    <row r="41" spans="2:7" ht="12.75">
      <c r="B41" s="17">
        <f t="shared" si="3"/>
        <v>33622.3</v>
      </c>
      <c r="C41" s="17">
        <f t="shared" si="3"/>
        <v>25544.75</v>
      </c>
      <c r="D41" s="17">
        <f t="shared" si="3"/>
        <v>13029.6</v>
      </c>
      <c r="E41" s="17">
        <f t="shared" si="3"/>
        <v>11016.650000000001</v>
      </c>
      <c r="F41" s="17">
        <f t="shared" si="3"/>
        <v>10469.45</v>
      </c>
      <c r="G41" s="17">
        <f t="shared" si="3"/>
        <v>8734.95</v>
      </c>
    </row>
    <row r="42" spans="2:7" ht="12.75">
      <c r="B42" s="17">
        <f t="shared" si="3"/>
        <v>31871.2</v>
      </c>
      <c r="C42" s="17">
        <f t="shared" si="3"/>
        <v>24214.300000000003</v>
      </c>
      <c r="D42" s="17">
        <f t="shared" si="3"/>
        <v>12383.75</v>
      </c>
      <c r="E42" s="17">
        <f t="shared" si="3"/>
        <v>10470.550000000001</v>
      </c>
      <c r="F42" s="17">
        <f t="shared" si="3"/>
        <v>9950.45</v>
      </c>
      <c r="G42" s="17">
        <f t="shared" si="3"/>
        <v>8301.85</v>
      </c>
    </row>
    <row r="43" spans="2:7" ht="12.75">
      <c r="B43" s="17">
        <f t="shared" si="3"/>
        <v>30120</v>
      </c>
      <c r="C43" s="17">
        <f t="shared" si="3"/>
        <v>22883.800000000003</v>
      </c>
      <c r="D43" s="17">
        <f t="shared" si="3"/>
        <v>11737.900000000001</v>
      </c>
      <c r="E43" s="17">
        <f t="shared" si="3"/>
        <v>9926.1</v>
      </c>
      <c r="F43" s="17">
        <f t="shared" si="3"/>
        <v>9431.550000000001</v>
      </c>
      <c r="G43" s="17">
        <f t="shared" si="3"/>
        <v>7868.950000000001</v>
      </c>
    </row>
    <row r="44" spans="2:7" ht="12.75">
      <c r="B44" s="17">
        <f t="shared" si="3"/>
        <v>26368.75</v>
      </c>
      <c r="C44" s="17">
        <f t="shared" si="3"/>
        <v>21553.45</v>
      </c>
      <c r="D44" s="17">
        <f t="shared" si="3"/>
        <v>11092</v>
      </c>
      <c r="E44" s="17">
        <f t="shared" si="3"/>
        <v>9378.35</v>
      </c>
      <c r="F44" s="17">
        <f t="shared" si="3"/>
        <v>8912.550000000001</v>
      </c>
      <c r="G44" s="17">
        <f t="shared" si="3"/>
        <v>7436</v>
      </c>
    </row>
    <row r="45" spans="2:7" ht="12.75">
      <c r="B45" s="17">
        <f t="shared" si="3"/>
        <v>26617.65</v>
      </c>
      <c r="C45" s="17">
        <f t="shared" si="3"/>
        <v>20222.95</v>
      </c>
      <c r="D45" s="17">
        <f t="shared" si="3"/>
        <v>10446.150000000001</v>
      </c>
      <c r="E45" s="17">
        <f t="shared" si="3"/>
        <v>8832.300000000001</v>
      </c>
      <c r="F45" s="17">
        <f t="shared" si="3"/>
        <v>8393.550000000001</v>
      </c>
      <c r="G45" s="17">
        <f t="shared" si="3"/>
        <v>7003.1</v>
      </c>
    </row>
    <row r="46" spans="2:7" ht="12.75">
      <c r="B46" s="17">
        <f t="shared" si="3"/>
        <v>24866.550000000003</v>
      </c>
      <c r="C46" s="17">
        <f t="shared" si="3"/>
        <v>18892.5</v>
      </c>
      <c r="D46" s="17">
        <f t="shared" si="3"/>
        <v>9800.300000000001</v>
      </c>
      <c r="E46" s="17">
        <f t="shared" si="3"/>
        <v>7916.55</v>
      </c>
      <c r="F46" s="17">
        <f t="shared" si="3"/>
        <v>7874.650000000001</v>
      </c>
      <c r="G46" s="17">
        <f t="shared" si="3"/>
        <v>6570.05</v>
      </c>
    </row>
    <row r="47" spans="2:7" ht="12.75">
      <c r="B47" s="17">
        <f t="shared" si="3"/>
        <v>23115.4</v>
      </c>
      <c r="C47" s="17">
        <f t="shared" si="3"/>
        <v>17562.05</v>
      </c>
      <c r="D47" s="17">
        <f t="shared" si="3"/>
        <v>9154.35</v>
      </c>
      <c r="E47" s="17">
        <f t="shared" si="3"/>
        <v>7740.150000000001</v>
      </c>
      <c r="F47" s="17">
        <f t="shared" si="3"/>
        <v>7355.650000000001</v>
      </c>
      <c r="G47" s="17">
        <f t="shared" si="3"/>
        <v>6137</v>
      </c>
    </row>
    <row r="48" spans="2:7" ht="12.75">
      <c r="B48" s="17">
        <f t="shared" si="3"/>
        <v>21496.300000000003</v>
      </c>
      <c r="C48" s="17">
        <f t="shared" si="3"/>
        <v>16231.5</v>
      </c>
      <c r="D48" s="17">
        <f t="shared" si="3"/>
        <v>8508.45</v>
      </c>
      <c r="E48" s="17">
        <f t="shared" si="3"/>
        <v>7194</v>
      </c>
      <c r="F48" s="17">
        <f t="shared" si="3"/>
        <v>6836.650000000001</v>
      </c>
      <c r="G48" s="17">
        <f t="shared" si="3"/>
        <v>5704</v>
      </c>
    </row>
    <row r="49" spans="2:7" ht="12.75">
      <c r="B49" s="17">
        <f t="shared" si="3"/>
        <v>19613</v>
      </c>
      <c r="C49" s="17">
        <f t="shared" si="3"/>
        <v>14901.2</v>
      </c>
      <c r="D49" s="17">
        <f t="shared" si="3"/>
        <v>7862.650000000001</v>
      </c>
      <c r="E49" s="17">
        <f t="shared" si="3"/>
        <v>6648</v>
      </c>
      <c r="F49" s="17">
        <f t="shared" si="3"/>
        <v>6317.700000000001</v>
      </c>
      <c r="G49" s="17">
        <f t="shared" si="3"/>
        <v>5271.05</v>
      </c>
    </row>
  </sheetData>
  <sheetProtection/>
  <mergeCells count="8">
    <mergeCell ref="A1:C1"/>
    <mergeCell ref="A2:C2"/>
    <mergeCell ref="A6:G6"/>
    <mergeCell ref="B9:G9"/>
    <mergeCell ref="I9:N9"/>
    <mergeCell ref="H4:J4"/>
    <mergeCell ref="H5:J5"/>
    <mergeCell ref="H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TUCAPEL</dc:creator>
  <cp:keywords/>
  <dc:description/>
  <cp:lastModifiedBy>win</cp:lastModifiedBy>
  <cp:lastPrinted>2013-12-17T15:58:16Z</cp:lastPrinted>
  <dcterms:created xsi:type="dcterms:W3CDTF">2001-10-03T12:51:55Z</dcterms:created>
  <dcterms:modified xsi:type="dcterms:W3CDTF">2014-03-06T16:00:37Z</dcterms:modified>
  <cp:category/>
  <cp:version/>
  <cp:contentType/>
  <cp:contentStatus/>
</cp:coreProperties>
</file>