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599" activeTab="0"/>
  </bookViews>
  <sheets>
    <sheet name="DEUDA 2009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Sin nombre</author>
  </authors>
  <commentList>
    <comment ref="F6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9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7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8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8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7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7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86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9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7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6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<sst xmlns="http://schemas.openxmlformats.org/spreadsheetml/2006/main" count="614" uniqueCount="314">
  <si>
    <t>GASTOS EN PERSONAL</t>
  </si>
  <si>
    <t>REMUNERACIONES VARIABLES</t>
  </si>
  <si>
    <t>TRABAJOS EXTRAORDINARIOS</t>
  </si>
  <si>
    <t>SUPLENCIAS Y REEMPLAZOS</t>
  </si>
  <si>
    <t>PERSONAL A CONTRATA</t>
  </si>
  <si>
    <t>AGUINALDOS Y BONOS</t>
  </si>
  <si>
    <t>BONOS ESPECIALES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</si>
  <si>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</si>
  <si>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</si>
  <si>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</si>
  <si>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</si>
  <si>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</si>
  <si>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</si>
  <si>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</si>
  <si>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</si>
  <si>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</si>
  <si>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</si>
  <si>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</si>
  <si>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PASIVO EXIGIBLE</t>
  </si>
  <si>
    <t>21.01</t>
  </si>
  <si>
    <t>PERSONAL DE PLANTA</t>
  </si>
  <si>
    <t>21.01.001</t>
  </si>
  <si>
    <t>21.02</t>
  </si>
  <si>
    <t>21.02.001</t>
  </si>
  <si>
    <t>21.03</t>
  </si>
  <si>
    <t>21.03.001</t>
  </si>
  <si>
    <t>BONO DE ESCOLARIDAD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</si>
  <si>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</si>
  <si>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</si>
  <si>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</si>
  <si>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</si>
  <si>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</si>
  <si>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</si>
  <si>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</si>
  <si>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</si>
  <si>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</si>
  <si>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</si>
  <si>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</si>
  <si>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</si>
  <si>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</si>
  <si>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</si>
  <si>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</si>
  <si>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</si>
  <si>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21.01.002</t>
  </si>
  <si>
    <t>APORTES DEL EMPLEADOR</t>
  </si>
  <si>
    <t>OTRAS COTIZACIONES PREVISIONALES</t>
  </si>
  <si>
    <t>21,01,004</t>
  </si>
  <si>
    <t>21.01.004</t>
  </si>
  <si>
    <t>COMISION DE SERVICIO EN EL PAIS</t>
  </si>
  <si>
    <t>21.02.002</t>
  </si>
  <si>
    <t>21.02.004</t>
  </si>
  <si>
    <t>OTRAS REMUNERACIONES</t>
  </si>
  <si>
    <t>HONORARIOS A SUMA ALZADA</t>
  </si>
  <si>
    <t>21.03.005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</si>
  <si>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</si>
  <si>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</si>
  <si>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</si>
  <si>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</si>
  <si>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</si>
  <si>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</si>
  <si>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</si>
  <si>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</si>
  <si>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</si>
  <si>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</si>
  <si>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</si>
  <si>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</si>
  <si>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</si>
  <si>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</si>
  <si>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</si>
  <si>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22.05.006</t>
  </si>
  <si>
    <t>TELEFONIA CELULAR</t>
  </si>
  <si>
    <t>22.05.007</t>
  </si>
  <si>
    <t>ACCESO A INTERNET</t>
  </si>
  <si>
    <t>22.05.008</t>
  </si>
  <si>
    <t>ENLACE DE TELECOMUNICACIONES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</si>
  <si>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</si>
  <si>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</si>
  <si>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</si>
  <si>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</si>
  <si>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</si>
  <si>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</si>
  <si>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</si>
  <si>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</si>
  <si>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</si>
  <si>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</si>
  <si>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</si>
  <si>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</si>
  <si>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</si>
  <si>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</si>
  <si>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</si>
  <si>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</si>
  <si>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</si>
  <si>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</si>
  <si>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</si>
  <si>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</si>
  <si>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</si>
  <si>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</si>
  <si>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</si>
  <si>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</si>
  <si>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</si>
  <si>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</si>
  <si>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</si>
  <si>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</si>
  <si>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</si>
  <si>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</si>
  <si>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</si>
  <si>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</si>
  <si>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</si>
  <si>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</si>
  <si>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</si>
  <si>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</si>
  <si>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</si>
  <si>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</si>
  <si>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</si>
  <si>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21.03.999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</si>
  <si>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</si>
  <si>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</si>
  <si>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</si>
  <si>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</si>
  <si>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</si>
  <si>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</si>
  <si>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</si>
  <si>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</si>
  <si>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</si>
  <si>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</si>
  <si>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</si>
  <si>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</si>
  <si>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</si>
  <si>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</si>
  <si>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</si>
  <si>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</si>
  <si>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</si>
  <si>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</si>
  <si>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</si>
  <si>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</si>
  <si>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</si>
  <si>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</si>
  <si>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</si>
  <si>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</si>
  <si>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21.01.005</t>
  </si>
  <si>
    <t>BONO ESCOLARIDAD</t>
  </si>
  <si>
    <t>BONO ADICIONAL AL BONO ESCOLARIDAD</t>
  </si>
  <si>
    <t>21.02.005</t>
  </si>
  <si>
    <t>BONIF.ADICIONAL AL BONO ESCOLARIDAD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</si>
  <si>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</si>
  <si>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</si>
  <si>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</si>
  <si>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</si>
  <si>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</si>
  <si>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</si>
  <si>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</si>
  <si>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</si>
  <si>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</si>
  <si>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</si>
  <si>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</si>
  <si>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</si>
  <si>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</si>
  <si>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</si>
  <si>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</si>
  <si>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</si>
  <si>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</si>
  <si>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</si>
  <si>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</si>
  <si>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</si>
  <si>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</si>
  <si>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</si>
  <si>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</si>
  <si>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</si>
  <si>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</si>
  <si>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BONO EXTRAORDINARIO ANUAL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</si>
  <si>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</si>
  <si>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</si>
  <si>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</si>
  <si>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</si>
  <si>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</si>
  <si>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</si>
  <si>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COMISIONES DE SERVICIO EN EL PAIS</t>
  </si>
  <si>
    <t>MATERIALES DE USO Y CONSUMO CORRIENTE</t>
  </si>
  <si>
    <t>22.04.005</t>
  </si>
  <si>
    <t>MATERIALES Y UTILES QUIRURGICOS</t>
  </si>
  <si>
    <t>22.05.999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</si>
  <si>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</si>
  <si>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</si>
  <si>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</si>
  <si>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</si>
  <si>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</si>
  <si>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</si>
  <si>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</si>
  <si>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</si>
  <si>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22.04.015</t>
  </si>
  <si>
    <t>PRODUCTOS AGROPECUARIOS Y FORESTALES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</si>
  <si>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</si>
  <si>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</si>
  <si>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</si>
  <si>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</si>
  <si>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</si>
  <si>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</si>
  <si>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</si>
  <si>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</si>
  <si>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</si>
  <si>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21.01.003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</si>
  <si>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</si>
  <si>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</si>
  <si>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</si>
  <si>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</si>
  <si>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</si>
  <si>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</si>
  <si>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</si>
  <si>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</si>
  <si>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</si>
  <si>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</si>
  <si>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</si>
  <si>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</si>
  <si>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</si>
  <si>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</si>
  <si>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</si>
  <si>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</si>
  <si>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ASIGNACION POR DESEMPEÑO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</si>
  <si>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</si>
  <si>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</si>
  <si>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</si>
  <si>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</si>
  <si>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</si>
  <si>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</si>
  <si>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</si>
  <si>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</si>
  <si>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</si>
  <si>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</si>
  <si>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</si>
  <si>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</si>
  <si>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</si>
  <si>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</si>
  <si>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</si>
  <si>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</si>
  <si>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</si>
  <si>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</si>
  <si>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</si>
  <si>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</si>
  <si>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MANT.Y REPARACION DE EQUIPOS INFORMATICOS</t>
  </si>
  <si>
    <t>C X P ADQUISICION DE ACTIVOS NO FINANCIEROS</t>
  </si>
  <si>
    <t>29.05</t>
  </si>
  <si>
    <t>MAQUINAS Y EQUIPOS</t>
  </si>
  <si>
    <t>29.05.002</t>
  </si>
  <si>
    <t>MAQUINARIAS Y EQUIPOS PARA LA P`RODUCCION</t>
  </si>
  <si>
    <t>BONO LEY 20233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</si>
  <si>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</si>
  <si>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</si>
  <si>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</si>
  <si>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</si>
  <si>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</si>
  <si>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</si>
  <si>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21.01.002.002</t>
  </si>
  <si>
    <t>21.01.003.001</t>
  </si>
  <si>
    <t>MEJORAMIENTO DE LA GESTION MUNICIPAL</t>
  </si>
  <si>
    <t>21.02.003</t>
  </si>
  <si>
    <t>ASIGNACIONES POR DESEMPEÑO</t>
  </si>
  <si>
    <t>21.02.003.001</t>
  </si>
  <si>
    <t>ASIG.DE MEJORAMIENTO DE LA GESTIONMUNICIPAL</t>
  </si>
  <si>
    <t>MENAJE PARA OFICINA, CACINO Y OTRO</t>
  </si>
  <si>
    <t>22.05.004</t>
  </si>
  <si>
    <t>CORREO</t>
  </si>
  <si>
    <t>22.06.004</t>
  </si>
  <si>
    <t>MANTENIM.Y RARACION MAQUINAS Y EQUIPOS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</si>
  <si>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</si>
  <si>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</si>
  <si>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</si>
  <si>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</si>
  <si>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</si>
  <si>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</si>
  <si>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</si>
  <si>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</si>
  <si>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</si>
  <si>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</si>
  <si>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</si>
  <si>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</si>
  <si>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</si>
  <si>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</si>
  <si>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</si>
  <si>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</si>
  <si>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</si>
  <si>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22.04.003</t>
  </si>
  <si>
    <t>PRODUCTOS QUIMICOS</t>
  </si>
  <si>
    <t>24.01.001</t>
  </si>
  <si>
    <t xml:space="preserve">FONDOS EMERGENCIA </t>
  </si>
  <si>
    <t>31.02.</t>
  </si>
  <si>
    <t>22.04.016</t>
  </si>
  <si>
    <t>MATERIAS PRIMAS Y SEMIELABORADAS</t>
  </si>
  <si>
    <t>22.02.003</t>
  </si>
  <si>
    <t>CALZADO</t>
  </si>
  <si>
    <t>PRESTACIONES D SERVCIOS COMUNITARIOS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</si>
  <si>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</si>
  <si>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</si>
  <si>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</si>
  <si>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</si>
  <si>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</si>
  <si>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Otros</t>
  </si>
  <si>
    <t>24.03.002</t>
  </si>
  <si>
    <t>A los Servicios de Salud</t>
  </si>
  <si>
    <t>Prestaciones de servicios en prog. Comunitarios</t>
  </si>
  <si>
    <t>Servicios de imprensión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</si>
  <si>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</si>
  <si>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</si>
  <si>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</si>
  <si>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</si>
  <si>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</si>
  <si>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</si>
  <si>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</si>
  <si>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</si>
  <si>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</si>
  <si>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</si>
  <si>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 xml:space="preserve">          INFORMACION  DEUDA EXIGIBLE AL  31 DE DICIEMBRE DE  2009</t>
  </si>
  <si>
    <t>INFORMACION DEUDA EXIGIBLE AL 31 DE DICIEMBRE 2009</t>
  </si>
  <si>
    <t>INFORMACION  DEUDA EXIGIBLE AL  31 DE DICIEMBRE 2009</t>
  </si>
  <si>
    <t>SERV.PRODUCCION Y DESARROLLO EVENTOS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</si>
</sst>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-40A]dddd\,\ dd&quot; de &quot;mmmm&quot; de &quot;yyyy"/>
  </numFmts>
  <fonts count="19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vertical="center"/>
    </xf>
    <xf numFmtId="0" fontId="3" fillId="0" borderId="0" xfId="0" applyAlignment="1">
      <alignment horizontal="left" vertical="center"/>
    </xf>
    <xf numFmtId="0" fontId="4" fillId="0" borderId="0" xfId="0" applyAlignment="1">
      <alignment horizontal="center" vertical="center"/>
    </xf>
    <xf numFmtId="3" fontId="9" fillId="0" borderId="1" xfId="0" applyFont="1" applyFill="1" applyBorder="1" applyAlignment="1">
      <alignment horizontal="right" vertical="center"/>
    </xf>
    <xf numFmtId="3" fontId="9" fillId="0" borderId="2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 applyProtection="1">
      <alignment/>
      <protection/>
    </xf>
    <xf numFmtId="0" fontId="10" fillId="0" borderId="4" xfId="0" applyFont="1" applyFill="1" applyBorder="1" applyAlignment="1">
      <alignment vertical="center"/>
    </xf>
    <xf numFmtId="3" fontId="10" fillId="0" borderId="1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2" fillId="0" borderId="8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4" xfId="0" applyFont="1" applyFill="1" applyBorder="1" applyAlignment="1">
      <alignment vertical="center"/>
    </xf>
    <xf numFmtId="3" fontId="10" fillId="0" borderId="15" xfId="0" applyFont="1" applyFill="1" applyBorder="1" applyAlignment="1">
      <alignment vertical="center"/>
    </xf>
    <xf numFmtId="3" fontId="10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4" xfId="0" applyFont="1" applyFill="1" applyBorder="1" applyAlignment="1">
      <alignment vertical="center"/>
    </xf>
    <xf numFmtId="3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>
      <alignment vertical="center"/>
    </xf>
    <xf numFmtId="3" fontId="9" fillId="0" borderId="20" xfId="0" applyFont="1" applyFill="1" applyBorder="1" applyAlignment="1">
      <alignment horizontal="right" vertical="center"/>
    </xf>
    <xf numFmtId="3" fontId="9" fillId="0" borderId="21" xfId="0" applyFont="1" applyFill="1" applyBorder="1" applyAlignment="1">
      <alignment horizontal="right" vertical="center"/>
    </xf>
    <xf numFmtId="3" fontId="9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Font="1" applyFill="1" applyBorder="1" applyAlignment="1">
      <alignment vertical="center"/>
    </xf>
    <xf numFmtId="3" fontId="10" fillId="0" borderId="25" xfId="0" applyFont="1" applyFill="1" applyBorder="1" applyAlignment="1">
      <alignment horizontal="right" vertical="center"/>
    </xf>
    <xf numFmtId="3" fontId="10" fillId="0" borderId="26" xfId="0" applyFont="1" applyFill="1" applyBorder="1" applyAlignment="1">
      <alignment horizontal="right" vertical="center"/>
    </xf>
    <xf numFmtId="3" fontId="10" fillId="0" borderId="27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3" fontId="9" fillId="0" borderId="25" xfId="0" applyFont="1" applyFill="1" applyBorder="1" applyAlignment="1">
      <alignment horizontal="right" vertical="center"/>
    </xf>
    <xf numFmtId="3" fontId="9" fillId="0" borderId="26" xfId="0" applyFont="1" applyFill="1" applyBorder="1" applyAlignment="1">
      <alignment horizontal="right" vertical="center"/>
    </xf>
    <xf numFmtId="3" fontId="9" fillId="0" borderId="27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/>
    </xf>
    <xf numFmtId="3" fontId="9" fillId="0" borderId="29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3" fontId="9" fillId="0" borderId="23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0" xfId="0" applyNumberFormat="1" applyFont="1" applyFill="1" applyBorder="1" applyAlignment="1" applyProtection="1">
      <alignment/>
      <protection/>
    </xf>
    <xf numFmtId="0" fontId="9" fillId="0" borderId="31" xfId="0" applyNumberFormat="1" applyFont="1" applyFill="1" applyBorder="1" applyAlignment="1" applyProtection="1">
      <alignment/>
      <protection/>
    </xf>
    <xf numFmtId="0" fontId="10" fillId="0" borderId="31" xfId="0" applyNumberFormat="1" applyFont="1" applyFill="1" applyBorder="1" applyAlignment="1" applyProtection="1">
      <alignment/>
      <protection/>
    </xf>
    <xf numFmtId="3" fontId="10" fillId="0" borderId="32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center"/>
      <protection/>
    </xf>
    <xf numFmtId="0" fontId="10" fillId="0" borderId="7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34" xfId="0" applyNumberFormat="1" applyFont="1" applyFill="1" applyBorder="1" applyAlignment="1" applyProtection="1">
      <alignment/>
      <protection/>
    </xf>
    <xf numFmtId="0" fontId="9" fillId="0" borderId="35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 horizontal="left"/>
      <protection/>
    </xf>
    <xf numFmtId="0" fontId="10" fillId="0" borderId="37" xfId="0" applyNumberFormat="1" applyFont="1" applyFill="1" applyBorder="1" applyAlignment="1" applyProtection="1">
      <alignment horizontal="left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10" fillId="0" borderId="38" xfId="0" applyNumberFormat="1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>
      <alignment horizontal="left" vertical="center"/>
    </xf>
    <xf numFmtId="3" fontId="10" fillId="0" borderId="15" xfId="0" applyFont="1" applyFill="1" applyBorder="1" applyAlignment="1">
      <alignment horizontal="right" vertical="center"/>
    </xf>
    <xf numFmtId="3" fontId="9" fillId="0" borderId="39" xfId="0" applyFont="1" applyFill="1" applyBorder="1" applyAlignment="1">
      <alignment horizontal="right" vertical="center"/>
    </xf>
    <xf numFmtId="3" fontId="10" fillId="0" borderId="2" xfId="0" applyFont="1" applyFill="1" applyBorder="1" applyAlignment="1">
      <alignment horizontal="right" vertical="center"/>
    </xf>
    <xf numFmtId="3" fontId="9" fillId="0" borderId="3" xfId="0" applyFont="1" applyFill="1" applyBorder="1" applyAlignment="1">
      <alignment horizontal="right" vertical="center"/>
    </xf>
    <xf numFmtId="3" fontId="10" fillId="0" borderId="17" xfId="0" applyFont="1" applyFill="1" applyBorder="1" applyAlignment="1">
      <alignment horizontal="right" vertical="center"/>
    </xf>
    <xf numFmtId="3" fontId="10" fillId="0" borderId="3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NumberFormat="1" applyFont="1" applyFill="1" applyBorder="1" applyAlignment="1" applyProtection="1">
      <alignment/>
      <protection/>
    </xf>
    <xf numFmtId="0" fontId="10" fillId="0" borderId="42" xfId="0" applyFont="1" applyFill="1" applyBorder="1" applyAlignment="1">
      <alignment vertical="center"/>
    </xf>
    <xf numFmtId="3" fontId="10" fillId="0" borderId="43" xfId="0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/>
    </xf>
    <xf numFmtId="0" fontId="9" fillId="0" borderId="44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 applyProtection="1">
      <alignment/>
      <protection/>
    </xf>
    <xf numFmtId="0" fontId="9" fillId="0" borderId="46" xfId="0" applyFont="1" applyFill="1" applyBorder="1" applyAlignment="1">
      <alignment vertical="center"/>
    </xf>
    <xf numFmtId="3" fontId="9" fillId="0" borderId="47" xfId="0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 applyProtection="1">
      <alignment/>
      <protection/>
    </xf>
    <xf numFmtId="0" fontId="10" fillId="0" borderId="48" xfId="0" applyNumberFormat="1" applyFont="1" applyFill="1" applyBorder="1" applyAlignment="1" applyProtection="1">
      <alignment horizontal="left"/>
      <protection/>
    </xf>
    <xf numFmtId="0" fontId="10" fillId="0" borderId="7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 applyProtection="1">
      <alignment horizontal="left"/>
      <protection/>
    </xf>
    <xf numFmtId="3" fontId="9" fillId="0" borderId="15" xfId="0" applyFont="1" applyFill="1" applyBorder="1" applyAlignment="1">
      <alignment horizontal="right" vertical="center"/>
    </xf>
    <xf numFmtId="3" fontId="9" fillId="0" borderId="38" xfId="0" applyFont="1" applyFill="1" applyBorder="1" applyAlignment="1">
      <alignment horizontal="right" vertical="center"/>
    </xf>
    <xf numFmtId="3" fontId="9" fillId="0" borderId="28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 applyProtection="1">
      <alignment/>
      <protection/>
    </xf>
    <xf numFmtId="0" fontId="10" fillId="0" borderId="49" xfId="0" applyFont="1" applyFill="1" applyBorder="1" applyAlignment="1">
      <alignment vertical="center"/>
    </xf>
    <xf numFmtId="3" fontId="10" fillId="0" borderId="32" xfId="0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4"/>
  <sheetViews>
    <sheetView tabSelected="1" zoomScale="80" zoomScaleNormal="80" workbookViewId="0" topLeftCell="A241">
      <pane xSplit="4" topLeftCell="E1" activePane="topRight" state="frozen"/>
      <selection pane="topLeft" activeCell="A1" sqref="A1"/>
      <selection pane="topRight" activeCell="B258" sqref="B258"/>
    </sheetView>
  </sheetViews>
  <sheetFormatPr defaultColWidth="11.421875" defaultRowHeight="12.75"/>
  <cols>
    <col min="1" max="1" width="2.8515625" style="18" customWidth="1"/>
    <col min="2" max="2" width="8.57421875" style="18" customWidth="1"/>
    <col min="3" max="3" width="1.8515625" style="18" customWidth="1"/>
    <col min="4" max="4" width="38.00390625" style="18" customWidth="1"/>
    <col min="5" max="5" width="11.421875" style="18" customWidth="1"/>
    <col min="6" max="6" width="12.00390625" style="18" customWidth="1"/>
    <col min="7" max="7" width="12.28125" style="18" customWidth="1"/>
    <col min="8" max="8" width="12.8515625" style="18" customWidth="1"/>
    <col min="9" max="9" width="13.7109375" style="18" customWidth="1"/>
    <col min="10" max="16384" width="11.421875" style="18" customWidth="1"/>
  </cols>
  <sheetData>
    <row r="1" spans="1:9" ht="14.25" customHeight="1">
      <c r="A1" s="15"/>
      <c r="B1" s="16" t="s">
        <v>35</v>
      </c>
      <c r="C1" s="17"/>
      <c r="D1" s="17"/>
      <c r="E1" s="17"/>
      <c r="F1" s="17"/>
      <c r="G1" s="17"/>
      <c r="H1" s="17"/>
      <c r="I1" s="15"/>
    </row>
    <row r="2" spans="1:9" ht="12.75" customHeight="1" thickBot="1">
      <c r="A2" s="15"/>
      <c r="B2" s="16" t="s">
        <v>15</v>
      </c>
      <c r="C2" s="17"/>
      <c r="D2" s="17"/>
      <c r="E2" s="17"/>
      <c r="F2" s="17"/>
      <c r="G2" s="17"/>
      <c r="H2" s="17"/>
      <c r="I2" s="15"/>
    </row>
    <row r="3" spans="1:9" ht="15" customHeight="1" thickBot="1">
      <c r="A3" s="15"/>
      <c r="B3" s="12" t="s">
        <v>310</v>
      </c>
      <c r="C3" s="13"/>
      <c r="D3" s="13"/>
      <c r="E3" s="13"/>
      <c r="F3" s="13"/>
      <c r="G3" s="14"/>
      <c r="H3" s="17"/>
      <c r="I3" s="15"/>
    </row>
    <row r="4" spans="1:9" ht="11.25">
      <c r="A4" s="15"/>
      <c r="B4" s="19" t="s">
        <v>41</v>
      </c>
      <c r="C4" s="20"/>
      <c r="D4" s="20"/>
      <c r="E4" s="20"/>
      <c r="F4" s="20"/>
      <c r="G4" s="20"/>
      <c r="H4" s="17"/>
      <c r="I4" s="15"/>
    </row>
    <row r="5" spans="1:9" ht="3.75" customHeight="1" thickBot="1">
      <c r="A5" s="15"/>
      <c r="B5" s="17"/>
      <c r="C5" s="17"/>
      <c r="D5" s="17"/>
      <c r="E5" s="17"/>
      <c r="F5" s="17"/>
      <c r="G5" s="17"/>
      <c r="H5" s="17"/>
      <c r="I5" s="15"/>
    </row>
    <row r="6" spans="1:9" ht="11.25">
      <c r="A6" s="21"/>
      <c r="B6" s="22" t="s">
        <v>16</v>
      </c>
      <c r="C6" s="22"/>
      <c r="D6" s="23" t="s">
        <v>17</v>
      </c>
      <c r="E6" s="24" t="s">
        <v>18</v>
      </c>
      <c r="F6" s="25" t="s">
        <v>18</v>
      </c>
      <c r="G6" s="25" t="s">
        <v>18</v>
      </c>
      <c r="H6" s="25" t="s">
        <v>18</v>
      </c>
      <c r="I6" s="15"/>
    </row>
    <row r="7" spans="1:9" ht="11.25">
      <c r="A7" s="21"/>
      <c r="B7" s="17"/>
      <c r="C7" s="17"/>
      <c r="D7" s="26"/>
      <c r="E7" s="27"/>
      <c r="F7" s="28"/>
      <c r="G7" s="29"/>
      <c r="H7" s="29"/>
      <c r="I7" s="15"/>
    </row>
    <row r="8" spans="1:9" ht="11.25">
      <c r="A8" s="21"/>
      <c r="B8" s="17"/>
      <c r="C8" s="17"/>
      <c r="D8" s="26" t="s">
        <v>113</v>
      </c>
      <c r="E8" s="30">
        <f>+E9+E45+E109+E112+E131+E120+E122+E140</f>
        <v>68598054</v>
      </c>
      <c r="F8" s="31">
        <f>+F9+F45+F109+F112+F131+F120+F122+F140</f>
        <v>41109218</v>
      </c>
      <c r="G8" s="32">
        <f>+G9+G45+G109+G112+G131+G120+G122+G140</f>
        <v>28675980</v>
      </c>
      <c r="H8" s="32">
        <f>+H9+H45+H109+H112+H131+H120+H122+H140</f>
        <v>16770774</v>
      </c>
      <c r="I8" s="15"/>
    </row>
    <row r="9" spans="1:9" ht="11.25">
      <c r="A9" s="21"/>
      <c r="B9" s="33">
        <v>21</v>
      </c>
      <c r="C9" s="34"/>
      <c r="D9" s="35" t="s">
        <v>0</v>
      </c>
      <c r="E9" s="36">
        <f>+E10+E23+E39+E41</f>
        <v>265138</v>
      </c>
      <c r="F9" s="37">
        <f>+F10+F23+F36+F41</f>
        <v>250000</v>
      </c>
      <c r="G9" s="37">
        <f>+G10+G23+G36+G41</f>
        <v>180000</v>
      </c>
      <c r="H9" s="38">
        <f>+H10+H16+H23+H29+H36+H41</f>
        <v>0</v>
      </c>
      <c r="I9" s="15"/>
    </row>
    <row r="10" spans="1:9" ht="11.25">
      <c r="A10" s="21"/>
      <c r="B10" s="39" t="s">
        <v>19</v>
      </c>
      <c r="C10" s="40"/>
      <c r="D10" s="41" t="s">
        <v>20</v>
      </c>
      <c r="E10" s="6">
        <f>+E11+E12+E16+E18</f>
        <v>15138</v>
      </c>
      <c r="F10" s="7">
        <f>+F11+F12+F14+F16+F18</f>
        <v>0</v>
      </c>
      <c r="G10" s="42"/>
      <c r="H10" s="42"/>
      <c r="I10" s="15"/>
    </row>
    <row r="11" spans="1:9" ht="11.25">
      <c r="A11" s="21"/>
      <c r="B11" s="39" t="s">
        <v>21</v>
      </c>
      <c r="C11" s="40"/>
      <c r="D11" s="41" t="s">
        <v>42</v>
      </c>
      <c r="E11" s="6"/>
      <c r="F11" s="7"/>
      <c r="G11" s="42"/>
      <c r="H11" s="42"/>
      <c r="I11" s="15"/>
    </row>
    <row r="12" spans="1:9" ht="11.25">
      <c r="A12" s="21"/>
      <c r="B12" s="39" t="s">
        <v>43</v>
      </c>
      <c r="C12" s="40"/>
      <c r="D12" s="41" t="s">
        <v>44</v>
      </c>
      <c r="E12" s="6"/>
      <c r="F12" s="7"/>
      <c r="G12" s="42"/>
      <c r="H12" s="42"/>
      <c r="I12" s="15"/>
    </row>
    <row r="13" spans="1:9" ht="11.25">
      <c r="A13" s="21"/>
      <c r="B13" s="39" t="s">
        <v>251</v>
      </c>
      <c r="C13" s="40"/>
      <c r="D13" s="41" t="s">
        <v>45</v>
      </c>
      <c r="E13" s="6"/>
      <c r="F13" s="7"/>
      <c r="G13" s="42"/>
      <c r="H13" s="42"/>
      <c r="I13" s="15"/>
    </row>
    <row r="14" spans="1:9" ht="11.25">
      <c r="A14" s="21"/>
      <c r="B14" s="39" t="s">
        <v>200</v>
      </c>
      <c r="C14" s="40"/>
      <c r="D14" s="41" t="s">
        <v>217</v>
      </c>
      <c r="E14" s="6"/>
      <c r="F14" s="7"/>
      <c r="G14" s="42"/>
      <c r="H14" s="42"/>
      <c r="I14" s="15"/>
    </row>
    <row r="15" spans="1:9" ht="11.25">
      <c r="A15" s="21"/>
      <c r="B15" s="39" t="s">
        <v>252</v>
      </c>
      <c r="C15" s="40"/>
      <c r="D15" s="41" t="s">
        <v>253</v>
      </c>
      <c r="E15" s="6"/>
      <c r="F15" s="7"/>
      <c r="G15" s="42"/>
      <c r="H15" s="42"/>
      <c r="I15" s="15"/>
    </row>
    <row r="16" spans="1:9" ht="11.25">
      <c r="A16" s="21"/>
      <c r="B16" s="39" t="s">
        <v>46</v>
      </c>
      <c r="C16" s="40"/>
      <c r="D16" s="41" t="s">
        <v>1</v>
      </c>
      <c r="E16" s="6">
        <f>+E17</f>
        <v>15138</v>
      </c>
      <c r="F16" s="6">
        <f>+F17</f>
        <v>0</v>
      </c>
      <c r="G16" s="42"/>
      <c r="H16" s="6">
        <f>+H17</f>
        <v>0</v>
      </c>
      <c r="I16" s="15"/>
    </row>
    <row r="17" spans="1:9" ht="11.25">
      <c r="A17" s="21"/>
      <c r="B17" s="39" t="s">
        <v>47</v>
      </c>
      <c r="C17" s="40"/>
      <c r="D17" s="41" t="s">
        <v>48</v>
      </c>
      <c r="E17" s="6">
        <v>15138</v>
      </c>
      <c r="F17" s="7"/>
      <c r="G17" s="42"/>
      <c r="H17" s="42"/>
      <c r="I17" s="15"/>
    </row>
    <row r="18" spans="1:9" ht="11.25">
      <c r="A18" s="21"/>
      <c r="B18" s="39" t="s">
        <v>139</v>
      </c>
      <c r="C18" s="40"/>
      <c r="D18" s="41" t="s">
        <v>5</v>
      </c>
      <c r="E18" s="6"/>
      <c r="F18" s="7"/>
      <c r="G18" s="42"/>
      <c r="H18" s="42"/>
      <c r="I18" s="15"/>
    </row>
    <row r="19" spans="1:9" ht="11.25">
      <c r="A19" s="21"/>
      <c r="B19" s="39" t="s">
        <v>139</v>
      </c>
      <c r="C19" s="40"/>
      <c r="D19" s="41" t="s">
        <v>6</v>
      </c>
      <c r="E19" s="6"/>
      <c r="F19" s="7"/>
      <c r="G19" s="42"/>
      <c r="H19" s="42"/>
      <c r="I19" s="15"/>
    </row>
    <row r="20" spans="1:9" ht="11.25">
      <c r="A20" s="21"/>
      <c r="B20" s="39" t="s">
        <v>139</v>
      </c>
      <c r="C20" s="40"/>
      <c r="D20" s="41" t="s">
        <v>244</v>
      </c>
      <c r="E20" s="6"/>
      <c r="F20" s="7"/>
      <c r="G20" s="42"/>
      <c r="H20" s="42"/>
      <c r="I20" s="15"/>
    </row>
    <row r="21" spans="1:9" ht="11.25">
      <c r="A21" s="21"/>
      <c r="B21" s="39" t="s">
        <v>139</v>
      </c>
      <c r="C21" s="40"/>
      <c r="D21" s="41" t="s">
        <v>140</v>
      </c>
      <c r="E21" s="6"/>
      <c r="F21" s="7"/>
      <c r="G21" s="42"/>
      <c r="H21" s="42"/>
      <c r="I21" s="15"/>
    </row>
    <row r="22" spans="1:9" ht="11.25">
      <c r="A22" s="21"/>
      <c r="B22" s="39" t="s">
        <v>139</v>
      </c>
      <c r="C22" s="40"/>
      <c r="D22" s="41" t="s">
        <v>141</v>
      </c>
      <c r="E22" s="6"/>
      <c r="F22" s="7"/>
      <c r="G22" s="42"/>
      <c r="H22" s="42"/>
      <c r="I22" s="15"/>
    </row>
    <row r="23" spans="1:9" ht="11.25">
      <c r="A23" s="21"/>
      <c r="B23" s="39" t="s">
        <v>22</v>
      </c>
      <c r="C23" s="40"/>
      <c r="D23" s="41" t="s">
        <v>4</v>
      </c>
      <c r="E23" s="6">
        <f>+E24+E25+E29+E31</f>
        <v>0</v>
      </c>
      <c r="F23" s="7">
        <f>+F24+F25+F27+F29+F31</f>
        <v>0</v>
      </c>
      <c r="G23" s="42"/>
      <c r="H23" s="42"/>
      <c r="I23" s="15"/>
    </row>
    <row r="24" spans="1:9" ht="11.25">
      <c r="A24" s="21"/>
      <c r="B24" s="39" t="s">
        <v>23</v>
      </c>
      <c r="C24" s="40"/>
      <c r="D24" s="41" t="s">
        <v>42</v>
      </c>
      <c r="E24" s="6"/>
      <c r="F24" s="7"/>
      <c r="G24" s="42"/>
      <c r="H24" s="42"/>
      <c r="I24" s="15"/>
    </row>
    <row r="25" spans="1:9" ht="11.25">
      <c r="A25" s="21"/>
      <c r="B25" s="39" t="s">
        <v>49</v>
      </c>
      <c r="C25" s="40"/>
      <c r="D25" s="41" t="s">
        <v>44</v>
      </c>
      <c r="E25" s="6"/>
      <c r="F25" s="7"/>
      <c r="G25" s="42"/>
      <c r="H25" s="42"/>
      <c r="I25" s="15"/>
    </row>
    <row r="26" spans="1:9" ht="11.25">
      <c r="A26" s="21"/>
      <c r="B26" s="39" t="s">
        <v>49</v>
      </c>
      <c r="C26" s="40"/>
      <c r="D26" s="41" t="s">
        <v>45</v>
      </c>
      <c r="E26" s="6"/>
      <c r="F26" s="7"/>
      <c r="G26" s="42"/>
      <c r="H26" s="42"/>
      <c r="I26" s="15"/>
    </row>
    <row r="27" spans="1:9" ht="11.25">
      <c r="A27" s="21"/>
      <c r="B27" s="39" t="s">
        <v>254</v>
      </c>
      <c r="C27" s="40"/>
      <c r="D27" s="41" t="s">
        <v>255</v>
      </c>
      <c r="E27" s="6"/>
      <c r="F27" s="7">
        <f>+F28</f>
        <v>0</v>
      </c>
      <c r="G27" s="42"/>
      <c r="H27" s="42"/>
      <c r="I27" s="15"/>
    </row>
    <row r="28" spans="1:9" ht="11.25">
      <c r="A28" s="21"/>
      <c r="B28" s="39" t="s">
        <v>256</v>
      </c>
      <c r="C28" s="40"/>
      <c r="D28" s="41" t="s">
        <v>257</v>
      </c>
      <c r="E28" s="6"/>
      <c r="F28" s="7"/>
      <c r="G28" s="42"/>
      <c r="H28" s="42"/>
      <c r="I28" s="15"/>
    </row>
    <row r="29" spans="1:9" ht="11.25">
      <c r="A29" s="21"/>
      <c r="B29" s="39" t="s">
        <v>50</v>
      </c>
      <c r="C29" s="40"/>
      <c r="D29" s="41" t="s">
        <v>1</v>
      </c>
      <c r="E29" s="6">
        <f>+E30</f>
        <v>0</v>
      </c>
      <c r="F29" s="7"/>
      <c r="G29" s="42"/>
      <c r="H29" s="6">
        <f>+H30</f>
        <v>0</v>
      </c>
      <c r="I29" s="15"/>
    </row>
    <row r="30" spans="1:9" ht="11.25">
      <c r="A30" s="21"/>
      <c r="B30" s="39" t="s">
        <v>50</v>
      </c>
      <c r="C30" s="40"/>
      <c r="D30" s="41" t="s">
        <v>48</v>
      </c>
      <c r="E30" s="6"/>
      <c r="F30" s="7"/>
      <c r="G30" s="42"/>
      <c r="H30" s="42"/>
      <c r="I30" s="15"/>
    </row>
    <row r="31" spans="1:9" ht="11.25">
      <c r="A31" s="21"/>
      <c r="B31" s="39" t="s">
        <v>142</v>
      </c>
      <c r="C31" s="40"/>
      <c r="D31" s="41" t="s">
        <v>5</v>
      </c>
      <c r="E31" s="6"/>
      <c r="F31" s="7"/>
      <c r="G31" s="42"/>
      <c r="H31" s="42"/>
      <c r="I31" s="15"/>
    </row>
    <row r="32" spans="1:9" ht="11.25">
      <c r="A32" s="21"/>
      <c r="B32" s="39" t="s">
        <v>142</v>
      </c>
      <c r="C32" s="40"/>
      <c r="D32" s="41" t="s">
        <v>6</v>
      </c>
      <c r="E32" s="6"/>
      <c r="F32" s="7"/>
      <c r="G32" s="42"/>
      <c r="H32" s="42"/>
      <c r="I32" s="15"/>
    </row>
    <row r="33" spans="1:9" ht="11.25">
      <c r="A33" s="21"/>
      <c r="B33" s="39" t="s">
        <v>142</v>
      </c>
      <c r="C33" s="40"/>
      <c r="D33" s="41" t="s">
        <v>244</v>
      </c>
      <c r="E33" s="6"/>
      <c r="F33" s="7"/>
      <c r="G33" s="42"/>
      <c r="H33" s="42"/>
      <c r="I33" s="15"/>
    </row>
    <row r="34" spans="1:9" ht="11.25">
      <c r="A34" s="21"/>
      <c r="B34" s="39" t="s">
        <v>142</v>
      </c>
      <c r="C34" s="40"/>
      <c r="D34" s="41" t="s">
        <v>26</v>
      </c>
      <c r="E34" s="6"/>
      <c r="F34" s="7"/>
      <c r="G34" s="42"/>
      <c r="H34" s="42"/>
      <c r="I34" s="15"/>
    </row>
    <row r="35" spans="1:9" ht="11.25">
      <c r="A35" s="21"/>
      <c r="B35" s="39" t="s">
        <v>142</v>
      </c>
      <c r="C35" s="40"/>
      <c r="D35" s="41" t="s">
        <v>143</v>
      </c>
      <c r="E35" s="6"/>
      <c r="F35" s="7"/>
      <c r="G35" s="42"/>
      <c r="H35" s="42"/>
      <c r="I35" s="15"/>
    </row>
    <row r="36" spans="1:9" ht="11.25">
      <c r="A36" s="21"/>
      <c r="B36" s="39" t="s">
        <v>24</v>
      </c>
      <c r="C36" s="40"/>
      <c r="D36" s="41" t="s">
        <v>51</v>
      </c>
      <c r="E36" s="6"/>
      <c r="F36" s="7"/>
      <c r="G36" s="42"/>
      <c r="H36" s="42"/>
      <c r="I36" s="15"/>
    </row>
    <row r="37" spans="1:9" ht="11.25">
      <c r="A37" s="21"/>
      <c r="B37" s="39" t="s">
        <v>25</v>
      </c>
      <c r="C37" s="40"/>
      <c r="D37" s="41" t="s">
        <v>52</v>
      </c>
      <c r="E37" s="6"/>
      <c r="F37" s="7"/>
      <c r="G37" s="42"/>
      <c r="H37" s="42"/>
      <c r="I37" s="15"/>
    </row>
    <row r="38" spans="1:9" ht="11.25">
      <c r="A38" s="21"/>
      <c r="B38" s="39" t="s">
        <v>53</v>
      </c>
      <c r="C38" s="40"/>
      <c r="D38" s="41" t="s">
        <v>3</v>
      </c>
      <c r="E38" s="6"/>
      <c r="F38" s="7"/>
      <c r="G38" s="42"/>
      <c r="H38" s="42"/>
      <c r="I38" s="15"/>
    </row>
    <row r="39" spans="1:9" ht="11.25">
      <c r="A39" s="21"/>
      <c r="B39" s="39" t="s">
        <v>114</v>
      </c>
      <c r="C39" s="40"/>
      <c r="D39" s="41" t="s">
        <v>14</v>
      </c>
      <c r="E39" s="6">
        <f>+E40</f>
        <v>0</v>
      </c>
      <c r="F39" s="7"/>
      <c r="G39" s="42"/>
      <c r="H39" s="42"/>
      <c r="I39" s="15"/>
    </row>
    <row r="40" spans="1:9" ht="11.25">
      <c r="A40" s="21"/>
      <c r="B40" s="39" t="s">
        <v>114</v>
      </c>
      <c r="C40" s="40"/>
      <c r="D40" s="41" t="s">
        <v>14</v>
      </c>
      <c r="E40" s="6"/>
      <c r="F40" s="7"/>
      <c r="G40" s="42"/>
      <c r="H40" s="42"/>
      <c r="I40" s="15"/>
    </row>
    <row r="41" spans="1:9" ht="11.25">
      <c r="A41" s="21"/>
      <c r="B41" s="39" t="s">
        <v>54</v>
      </c>
      <c r="C41" s="40"/>
      <c r="D41" s="41" t="s">
        <v>38</v>
      </c>
      <c r="E41" s="6">
        <f>+E42</f>
        <v>250000</v>
      </c>
      <c r="F41" s="6">
        <f>+F42</f>
        <v>250000</v>
      </c>
      <c r="G41" s="6">
        <f>+G42</f>
        <v>180000</v>
      </c>
      <c r="H41" s="42">
        <f>+H42+H43</f>
        <v>0</v>
      </c>
      <c r="I41" s="15"/>
    </row>
    <row r="42" spans="1:9" ht="11.25">
      <c r="A42" s="21"/>
      <c r="B42" s="39" t="s">
        <v>55</v>
      </c>
      <c r="C42" s="40"/>
      <c r="D42" s="41" t="s">
        <v>56</v>
      </c>
      <c r="E42" s="6">
        <v>250000</v>
      </c>
      <c r="F42" s="7">
        <v>250000</v>
      </c>
      <c r="G42" s="42">
        <v>180000</v>
      </c>
      <c r="H42" s="42"/>
      <c r="I42" s="15"/>
    </row>
    <row r="43" spans="1:9" ht="11.25">
      <c r="A43" s="21"/>
      <c r="B43" s="39" t="s">
        <v>57</v>
      </c>
      <c r="C43" s="40"/>
      <c r="D43" s="41" t="s">
        <v>58</v>
      </c>
      <c r="E43" s="6"/>
      <c r="F43" s="7"/>
      <c r="G43" s="42"/>
      <c r="H43" s="42"/>
      <c r="I43" s="15"/>
    </row>
    <row r="44" spans="1:9" ht="3.75" customHeight="1">
      <c r="A44" s="21"/>
      <c r="B44" s="43"/>
      <c r="C44" s="44"/>
      <c r="D44" s="45"/>
      <c r="E44" s="46"/>
      <c r="F44" s="47"/>
      <c r="G44" s="48"/>
      <c r="H44" s="48"/>
      <c r="I44" s="15"/>
    </row>
    <row r="45" spans="1:9" ht="13.5" customHeight="1">
      <c r="A45" s="21"/>
      <c r="B45" s="49">
        <v>22</v>
      </c>
      <c r="C45" s="50"/>
      <c r="D45" s="51" t="s">
        <v>27</v>
      </c>
      <c r="E45" s="52">
        <f>E46+E48+E54+E67+E77+E85+E89+E97+E103+E107</f>
        <v>14100809</v>
      </c>
      <c r="F45" s="53">
        <f>F46+F48+F51+F54+F67+F77+F85+F89+F97+F103+F107</f>
        <v>21612369</v>
      </c>
      <c r="G45" s="54">
        <f>G46+G48+G51+G54+G67+G77+G85+G89+G97+G103+G107</f>
        <v>20658101</v>
      </c>
      <c r="H45" s="54">
        <f>+H46+H48+H51+H54+H67+H77+H85+H89+H97+H103+H107</f>
        <v>6791636</v>
      </c>
      <c r="I45" s="15"/>
    </row>
    <row r="46" spans="1:9" ht="11.25">
      <c r="A46" s="21"/>
      <c r="B46" s="55" t="s">
        <v>145</v>
      </c>
      <c r="C46" s="56"/>
      <c r="D46" s="57" t="s">
        <v>146</v>
      </c>
      <c r="E46" s="58">
        <f>+E47</f>
        <v>357861</v>
      </c>
      <c r="F46" s="59">
        <f>+F47</f>
        <v>862926</v>
      </c>
      <c r="G46" s="60">
        <f>+G47</f>
        <v>2022313</v>
      </c>
      <c r="H46" s="60">
        <f>+H47</f>
        <v>870564</v>
      </c>
      <c r="I46" s="15"/>
    </row>
    <row r="47" spans="1:9" ht="11.25">
      <c r="A47" s="21"/>
      <c r="B47" s="55" t="s">
        <v>144</v>
      </c>
      <c r="C47" s="56"/>
      <c r="D47" s="57" t="s">
        <v>147</v>
      </c>
      <c r="E47" s="58">
        <v>357861</v>
      </c>
      <c r="F47" s="59">
        <v>862926</v>
      </c>
      <c r="G47" s="60">
        <v>2022313</v>
      </c>
      <c r="H47" s="60">
        <v>870564</v>
      </c>
      <c r="I47" s="15"/>
    </row>
    <row r="48" spans="1:9" ht="11.25">
      <c r="A48" s="21"/>
      <c r="B48" s="55" t="s">
        <v>227</v>
      </c>
      <c r="C48" s="56"/>
      <c r="D48" s="57" t="s">
        <v>228</v>
      </c>
      <c r="E48" s="59">
        <f>+E49</f>
        <v>45220</v>
      </c>
      <c r="F48" s="59">
        <f>+F49+F50</f>
        <v>1230648</v>
      </c>
      <c r="G48" s="60">
        <f>+G49+G50</f>
        <v>109999</v>
      </c>
      <c r="H48" s="60">
        <f>+H49+H50</f>
        <v>0</v>
      </c>
      <c r="I48" s="15"/>
    </row>
    <row r="49" spans="1:9" ht="11.25">
      <c r="A49" s="21"/>
      <c r="B49" s="55" t="s">
        <v>245</v>
      </c>
      <c r="C49" s="56"/>
      <c r="D49" s="57" t="s">
        <v>246</v>
      </c>
      <c r="E49" s="58">
        <v>45220</v>
      </c>
      <c r="F49" s="59">
        <v>1197360</v>
      </c>
      <c r="G49" s="60">
        <v>109999</v>
      </c>
      <c r="H49" s="60"/>
      <c r="I49" s="15"/>
    </row>
    <row r="50" spans="1:9" ht="11.25">
      <c r="A50" s="21"/>
      <c r="B50" s="55" t="s">
        <v>287</v>
      </c>
      <c r="C50" s="56"/>
      <c r="D50" s="57" t="s">
        <v>288</v>
      </c>
      <c r="E50" s="52"/>
      <c r="F50" s="59">
        <v>33288</v>
      </c>
      <c r="G50" s="60"/>
      <c r="H50" s="60"/>
      <c r="I50" s="15"/>
    </row>
    <row r="51" spans="1:9" ht="11.25">
      <c r="A51" s="21"/>
      <c r="B51" s="55" t="s">
        <v>183</v>
      </c>
      <c r="C51" s="56"/>
      <c r="D51" s="57" t="s">
        <v>247</v>
      </c>
      <c r="E51" s="52"/>
      <c r="F51" s="59">
        <f>+F52+F53</f>
        <v>109956</v>
      </c>
      <c r="G51" s="60">
        <f>+G52+G53</f>
        <v>0</v>
      </c>
      <c r="H51" s="60">
        <f>+H52+H53</f>
        <v>0</v>
      </c>
      <c r="I51" s="15"/>
    </row>
    <row r="52" spans="1:9" ht="11.25">
      <c r="A52" s="21"/>
      <c r="B52" s="55" t="s">
        <v>184</v>
      </c>
      <c r="C52" s="56"/>
      <c r="D52" s="57" t="s">
        <v>7</v>
      </c>
      <c r="E52" s="52"/>
      <c r="F52" s="59"/>
      <c r="G52" s="54"/>
      <c r="H52" s="60"/>
      <c r="I52" s="15"/>
    </row>
    <row r="53" spans="1:9" ht="11.25">
      <c r="A53" s="21"/>
      <c r="B53" s="55" t="s">
        <v>248</v>
      </c>
      <c r="C53" s="56"/>
      <c r="D53" s="57" t="s">
        <v>249</v>
      </c>
      <c r="E53" s="52"/>
      <c r="F53" s="59">
        <v>109956</v>
      </c>
      <c r="G53" s="54"/>
      <c r="H53" s="60"/>
      <c r="I53" s="15"/>
    </row>
    <row r="54" spans="1:9" ht="11.25">
      <c r="A54" s="21"/>
      <c r="B54" s="39" t="s">
        <v>59</v>
      </c>
      <c r="C54" s="40"/>
      <c r="D54" s="41" t="s">
        <v>60</v>
      </c>
      <c r="E54" s="7">
        <f>+E55+E56+E57+E58+E59+E60+E61+E62+E63+E64+E65+E66</f>
        <v>9223279</v>
      </c>
      <c r="F54" s="7">
        <f>+F55+F56+F57+F58+F59+F60+F61+F62+F63+F64+F65+F66</f>
        <v>13334687</v>
      </c>
      <c r="G54" s="7">
        <f>+G55+G56+G57+G58+G59+G60+G61+G62+G63+G64+G65+G66</f>
        <v>10526051</v>
      </c>
      <c r="H54" s="7">
        <f>+H55+H56+H57+H58+H59+H60+H61+H62+H63+H64+H66+H65</f>
        <v>1727017</v>
      </c>
      <c r="I54" s="15"/>
    </row>
    <row r="55" spans="1:9" ht="11.25">
      <c r="A55" s="21"/>
      <c r="B55" s="39" t="s">
        <v>148</v>
      </c>
      <c r="C55" s="40"/>
      <c r="D55" s="41" t="s">
        <v>8</v>
      </c>
      <c r="E55" s="6">
        <v>2215141</v>
      </c>
      <c r="F55" s="7">
        <v>2580149</v>
      </c>
      <c r="G55" s="42">
        <v>1157150</v>
      </c>
      <c r="H55" s="42">
        <v>182257</v>
      </c>
      <c r="I55" s="15"/>
    </row>
    <row r="56" spans="1:9" ht="11.25">
      <c r="A56" s="21"/>
      <c r="B56" s="39" t="s">
        <v>218</v>
      </c>
      <c r="C56" s="40"/>
      <c r="D56" s="41" t="s">
        <v>250</v>
      </c>
      <c r="E56" s="6">
        <v>99960</v>
      </c>
      <c r="F56" s="7">
        <v>190507</v>
      </c>
      <c r="G56" s="42">
        <v>851893</v>
      </c>
      <c r="H56" s="42">
        <v>448821</v>
      </c>
      <c r="I56" s="15"/>
    </row>
    <row r="57" spans="1:9" ht="11.25">
      <c r="A57" s="21"/>
      <c r="B57" s="39" t="s">
        <v>231</v>
      </c>
      <c r="C57" s="40"/>
      <c r="D57" s="41" t="s">
        <v>278</v>
      </c>
      <c r="E57" s="6">
        <v>1473934</v>
      </c>
      <c r="F57" s="7">
        <v>2032044</v>
      </c>
      <c r="G57" s="42">
        <v>558110</v>
      </c>
      <c r="H57" s="42"/>
      <c r="I57" s="15"/>
    </row>
    <row r="58" spans="1:9" ht="11.25">
      <c r="A58" s="21"/>
      <c r="B58" s="39" t="s">
        <v>61</v>
      </c>
      <c r="C58" s="40"/>
      <c r="D58" s="41" t="s">
        <v>62</v>
      </c>
      <c r="E58" s="6">
        <v>480607</v>
      </c>
      <c r="F58" s="7">
        <v>954465</v>
      </c>
      <c r="G58" s="42">
        <v>352013</v>
      </c>
      <c r="H58" s="42"/>
      <c r="I58" s="15"/>
    </row>
    <row r="59" spans="1:9" ht="11.25">
      <c r="A59" s="21"/>
      <c r="B59" s="39" t="s">
        <v>201</v>
      </c>
      <c r="C59" s="40"/>
      <c r="D59" s="41" t="s">
        <v>258</v>
      </c>
      <c r="E59" s="7"/>
      <c r="F59" s="7"/>
      <c r="G59" s="42"/>
      <c r="H59" s="42"/>
      <c r="I59" s="15"/>
    </row>
    <row r="60" spans="1:9" ht="11.25">
      <c r="A60" s="21"/>
      <c r="B60" s="39" t="s">
        <v>149</v>
      </c>
      <c r="C60" s="40"/>
      <c r="D60" s="41" t="s">
        <v>150</v>
      </c>
      <c r="E60" s="6">
        <v>1089912</v>
      </c>
      <c r="F60" s="7">
        <v>2369940</v>
      </c>
      <c r="G60" s="42">
        <v>2315097</v>
      </c>
      <c r="H60" s="42">
        <v>201630</v>
      </c>
      <c r="I60" s="15"/>
    </row>
    <row r="61" spans="1:9" ht="13.5" customHeight="1">
      <c r="A61" s="21"/>
      <c r="B61" s="39" t="s">
        <v>151</v>
      </c>
      <c r="C61" s="40"/>
      <c r="D61" s="41" t="s">
        <v>152</v>
      </c>
      <c r="E61" s="6">
        <v>548689</v>
      </c>
      <c r="F61" s="7">
        <v>2143544</v>
      </c>
      <c r="G61" s="42">
        <v>1804238</v>
      </c>
      <c r="H61" s="42">
        <v>620186</v>
      </c>
      <c r="I61" s="15"/>
    </row>
    <row r="62" spans="1:9" ht="11.25">
      <c r="A62" s="21"/>
      <c r="B62" s="39" t="s">
        <v>153</v>
      </c>
      <c r="C62" s="40"/>
      <c r="D62" s="41" t="s">
        <v>154</v>
      </c>
      <c r="E62" s="6">
        <v>2112139</v>
      </c>
      <c r="F62" s="7">
        <v>39508</v>
      </c>
      <c r="G62" s="42">
        <v>289033</v>
      </c>
      <c r="H62" s="42"/>
      <c r="I62" s="15"/>
    </row>
    <row r="63" spans="1:9" ht="11.25">
      <c r="A63" s="21"/>
      <c r="B63" s="39" t="s">
        <v>63</v>
      </c>
      <c r="C63" s="40"/>
      <c r="D63" s="41" t="s">
        <v>64</v>
      </c>
      <c r="E63" s="6">
        <v>940993</v>
      </c>
      <c r="F63" s="7">
        <v>2725628</v>
      </c>
      <c r="G63" s="42">
        <v>2200162</v>
      </c>
      <c r="H63" s="42">
        <v>7750</v>
      </c>
      <c r="I63" s="15"/>
    </row>
    <row r="64" spans="1:9" ht="11.25">
      <c r="A64" s="21"/>
      <c r="B64" s="39" t="s">
        <v>235</v>
      </c>
      <c r="C64" s="40"/>
      <c r="D64" s="41" t="s">
        <v>236</v>
      </c>
      <c r="E64" s="6">
        <v>94998</v>
      </c>
      <c r="F64" s="7">
        <v>94998</v>
      </c>
      <c r="G64" s="42">
        <v>94724</v>
      </c>
      <c r="H64" s="42"/>
      <c r="I64" s="15"/>
    </row>
    <row r="65" spans="1:9" ht="11.25">
      <c r="A65" s="21"/>
      <c r="B65" s="39" t="s">
        <v>285</v>
      </c>
      <c r="C65" s="40"/>
      <c r="D65" s="41" t="s">
        <v>286</v>
      </c>
      <c r="E65" s="6">
        <v>86280</v>
      </c>
      <c r="F65" s="7">
        <v>117780</v>
      </c>
      <c r="G65" s="42">
        <v>106743</v>
      </c>
      <c r="H65" s="42">
        <v>172525</v>
      </c>
      <c r="I65" s="15"/>
    </row>
    <row r="66" spans="1:9" ht="11.25">
      <c r="A66" s="21"/>
      <c r="B66" s="39" t="s">
        <v>221</v>
      </c>
      <c r="C66" s="40"/>
      <c r="D66" s="41" t="s">
        <v>81</v>
      </c>
      <c r="E66" s="6">
        <v>80626</v>
      </c>
      <c r="F66" s="7">
        <v>86124</v>
      </c>
      <c r="G66" s="42">
        <v>796888</v>
      </c>
      <c r="H66" s="42">
        <v>93848</v>
      </c>
      <c r="I66" s="15"/>
    </row>
    <row r="67" spans="1:9" ht="11.25">
      <c r="A67" s="21"/>
      <c r="B67" s="39" t="s">
        <v>65</v>
      </c>
      <c r="C67" s="40"/>
      <c r="D67" s="41" t="s">
        <v>66</v>
      </c>
      <c r="E67" s="7">
        <f>+E68+E69+E70+E71+E72+E73+E74+E75</f>
        <v>21381</v>
      </c>
      <c r="F67" s="7">
        <f>+F68+F69+F70+F71+F72+F73+F74+F75</f>
        <v>33881</v>
      </c>
      <c r="G67" s="42">
        <f>+G68+G69+G70+G71+G72+G73+G74+G75</f>
        <v>21381</v>
      </c>
      <c r="H67" s="42">
        <f>+H68+H69+H70+H71+H72+H73+H74+H75+H76</f>
        <v>0</v>
      </c>
      <c r="I67" s="15"/>
    </row>
    <row r="68" spans="1:9" ht="11.25">
      <c r="A68" s="21"/>
      <c r="B68" s="39" t="s">
        <v>115</v>
      </c>
      <c r="C68" s="40"/>
      <c r="D68" s="41" t="s">
        <v>116</v>
      </c>
      <c r="E68" s="6"/>
      <c r="F68" s="7"/>
      <c r="G68" s="42"/>
      <c r="H68" s="42"/>
      <c r="I68" s="15"/>
    </row>
    <row r="69" spans="1:9" ht="11.25">
      <c r="A69" s="21"/>
      <c r="B69" s="39" t="s">
        <v>119</v>
      </c>
      <c r="C69" s="40"/>
      <c r="D69" s="41" t="s">
        <v>120</v>
      </c>
      <c r="E69" s="6"/>
      <c r="F69" s="7"/>
      <c r="G69" s="42"/>
      <c r="H69" s="42"/>
      <c r="I69" s="15"/>
    </row>
    <row r="70" spans="1:9" ht="11.25">
      <c r="A70" s="21"/>
      <c r="B70" s="39" t="s">
        <v>117</v>
      </c>
      <c r="C70" s="40"/>
      <c r="D70" s="41" t="s">
        <v>118</v>
      </c>
      <c r="E70" s="6"/>
      <c r="F70" s="7">
        <v>12500</v>
      </c>
      <c r="G70" s="42"/>
      <c r="H70" s="42"/>
      <c r="I70" s="15"/>
    </row>
    <row r="71" spans="1:9" ht="11.25">
      <c r="A71" s="21"/>
      <c r="B71" s="39" t="s">
        <v>259</v>
      </c>
      <c r="C71" s="40"/>
      <c r="D71" s="41" t="s">
        <v>260</v>
      </c>
      <c r="E71" s="6">
        <v>21381</v>
      </c>
      <c r="F71" s="7">
        <v>21381</v>
      </c>
      <c r="G71" s="42">
        <v>21381</v>
      </c>
      <c r="H71" s="42"/>
      <c r="I71" s="15"/>
    </row>
    <row r="72" spans="1:9" ht="11.25">
      <c r="A72" s="21"/>
      <c r="B72" s="39" t="s">
        <v>67</v>
      </c>
      <c r="C72" s="40"/>
      <c r="D72" s="41" t="s">
        <v>68</v>
      </c>
      <c r="E72" s="6"/>
      <c r="F72" s="7"/>
      <c r="G72" s="42"/>
      <c r="H72" s="42"/>
      <c r="I72" s="15"/>
    </row>
    <row r="73" spans="1:9" ht="11.25">
      <c r="A73" s="21"/>
      <c r="B73" s="39" t="s">
        <v>69</v>
      </c>
      <c r="C73" s="40"/>
      <c r="D73" s="41" t="s">
        <v>70</v>
      </c>
      <c r="E73" s="6"/>
      <c r="F73" s="7"/>
      <c r="G73" s="42"/>
      <c r="H73" s="42"/>
      <c r="I73" s="15"/>
    </row>
    <row r="74" spans="1:9" ht="11.25">
      <c r="A74" s="21"/>
      <c r="B74" s="61" t="s">
        <v>71</v>
      </c>
      <c r="C74" s="40"/>
      <c r="D74" s="41" t="s">
        <v>72</v>
      </c>
      <c r="E74" s="62"/>
      <c r="F74" s="7"/>
      <c r="G74" s="42"/>
      <c r="H74" s="42"/>
      <c r="I74" s="15"/>
    </row>
    <row r="75" spans="1:9" ht="11.25">
      <c r="A75" s="15"/>
      <c r="B75" s="55" t="s">
        <v>73</v>
      </c>
      <c r="C75" s="56"/>
      <c r="D75" s="63" t="s">
        <v>74</v>
      </c>
      <c r="E75" s="64"/>
      <c r="F75" s="64"/>
      <c r="G75" s="42"/>
      <c r="H75" s="42"/>
      <c r="I75" s="15"/>
    </row>
    <row r="76" spans="1:9" ht="13.5" customHeight="1">
      <c r="A76" s="15"/>
      <c r="B76" s="55" t="s">
        <v>180</v>
      </c>
      <c r="C76" s="56"/>
      <c r="D76" s="57" t="s">
        <v>295</v>
      </c>
      <c r="E76" s="6"/>
      <c r="F76" s="7"/>
      <c r="G76" s="60"/>
      <c r="H76" s="60"/>
      <c r="I76" s="15"/>
    </row>
    <row r="77" spans="1:9" ht="14.25" customHeight="1">
      <c r="A77" s="15"/>
      <c r="B77" s="65" t="s">
        <v>75</v>
      </c>
      <c r="C77" s="56"/>
      <c r="D77" s="57" t="s">
        <v>31</v>
      </c>
      <c r="E77" s="59">
        <f>+E78+E79+E80+E81+E82+E83+E84</f>
        <v>715766</v>
      </c>
      <c r="F77" s="59">
        <f>+F78+F79+F80+F81+F82+F83+F84</f>
        <v>1879392</v>
      </c>
      <c r="G77" s="60">
        <f>+G78+G79+G80+G81+G82+G83+G84</f>
        <v>1150364</v>
      </c>
      <c r="H77" s="60">
        <f>+H78+H79+H80+H81+H82+H83+H84</f>
        <v>178643</v>
      </c>
      <c r="I77" s="15"/>
    </row>
    <row r="78" spans="1:9" ht="11.25">
      <c r="A78" s="15"/>
      <c r="B78" s="65" t="s">
        <v>121</v>
      </c>
      <c r="C78" s="56"/>
      <c r="D78" s="57" t="s">
        <v>122</v>
      </c>
      <c r="E78" s="58">
        <v>211542</v>
      </c>
      <c r="F78" s="59"/>
      <c r="G78" s="60">
        <v>736200</v>
      </c>
      <c r="H78" s="60"/>
      <c r="I78" s="15"/>
    </row>
    <row r="79" spans="1:9" ht="11.25">
      <c r="A79" s="15"/>
      <c r="B79" s="66" t="s">
        <v>76</v>
      </c>
      <c r="C79" s="40"/>
      <c r="D79" s="41" t="s">
        <v>77</v>
      </c>
      <c r="E79" s="6">
        <v>324023</v>
      </c>
      <c r="F79" s="7">
        <v>1729041</v>
      </c>
      <c r="G79" s="42">
        <v>372514</v>
      </c>
      <c r="H79" s="42">
        <v>178643</v>
      </c>
      <c r="I79" s="15"/>
    </row>
    <row r="80" spans="1:9" ht="11.25">
      <c r="A80" s="15"/>
      <c r="B80" s="66" t="s">
        <v>261</v>
      </c>
      <c r="C80" s="40"/>
      <c r="D80" s="41" t="s">
        <v>262</v>
      </c>
      <c r="E80" s="6"/>
      <c r="F80" s="7"/>
      <c r="G80" s="42">
        <v>41650</v>
      </c>
      <c r="H80" s="42"/>
      <c r="I80" s="15"/>
    </row>
    <row r="81" spans="1:9" ht="11.25">
      <c r="A81" s="15"/>
      <c r="B81" s="66" t="s">
        <v>123</v>
      </c>
      <c r="C81" s="40"/>
      <c r="D81" s="41" t="s">
        <v>124</v>
      </c>
      <c r="E81" s="6"/>
      <c r="F81" s="7"/>
      <c r="G81" s="42"/>
      <c r="H81" s="42"/>
      <c r="I81" s="15"/>
    </row>
    <row r="82" spans="1:9" ht="11.25">
      <c r="A82" s="15"/>
      <c r="B82" s="66" t="s">
        <v>78</v>
      </c>
      <c r="C82" s="40"/>
      <c r="D82" s="41" t="s">
        <v>79</v>
      </c>
      <c r="E82" s="6">
        <v>29750</v>
      </c>
      <c r="F82" s="7">
        <v>29750</v>
      </c>
      <c r="G82" s="42"/>
      <c r="H82" s="42"/>
      <c r="I82" s="15"/>
    </row>
    <row r="83" spans="1:9" ht="11.25">
      <c r="A83" s="15"/>
      <c r="B83" s="66" t="s">
        <v>237</v>
      </c>
      <c r="C83" s="40"/>
      <c r="D83" s="41" t="s">
        <v>263</v>
      </c>
      <c r="E83" s="6"/>
      <c r="F83" s="7">
        <v>35600</v>
      </c>
      <c r="G83" s="42"/>
      <c r="H83" s="42"/>
      <c r="I83" s="15"/>
    </row>
    <row r="84" spans="1:9" ht="11.25">
      <c r="A84" s="15"/>
      <c r="B84" s="66" t="s">
        <v>80</v>
      </c>
      <c r="C84" s="40"/>
      <c r="D84" s="41" t="s">
        <v>81</v>
      </c>
      <c r="E84" s="6">
        <v>150451</v>
      </c>
      <c r="F84" s="7">
        <v>85001</v>
      </c>
      <c r="G84" s="42"/>
      <c r="H84" s="42"/>
      <c r="I84" s="15"/>
    </row>
    <row r="85" spans="1:9" ht="11.25">
      <c r="A85" s="15"/>
      <c r="B85" s="66" t="s">
        <v>82</v>
      </c>
      <c r="C85" s="40"/>
      <c r="D85" s="41" t="s">
        <v>10</v>
      </c>
      <c r="E85" s="7">
        <f>+E86+E88</f>
        <v>85680</v>
      </c>
      <c r="F85" s="7">
        <f>+F86+F87+F88</f>
        <v>931770</v>
      </c>
      <c r="G85" s="42">
        <f>+G86+G87+G88</f>
        <v>1235934</v>
      </c>
      <c r="H85" s="42">
        <f>+H86+H87+H88</f>
        <v>109494</v>
      </c>
      <c r="I85" s="15"/>
    </row>
    <row r="86" spans="1:9" ht="11.25">
      <c r="A86" s="15"/>
      <c r="B86" s="66" t="s">
        <v>83</v>
      </c>
      <c r="C86" s="40"/>
      <c r="D86" s="41" t="s">
        <v>84</v>
      </c>
      <c r="E86" s="6">
        <v>85680</v>
      </c>
      <c r="F86" s="7">
        <v>85680</v>
      </c>
      <c r="G86" s="42">
        <v>389844</v>
      </c>
      <c r="H86" s="42"/>
      <c r="I86" s="15"/>
    </row>
    <row r="87" spans="1:9" ht="11.25">
      <c r="A87" s="15"/>
      <c r="B87" s="66" t="s">
        <v>222</v>
      </c>
      <c r="C87" s="40"/>
      <c r="D87" s="41" t="s">
        <v>223</v>
      </c>
      <c r="E87" s="6"/>
      <c r="F87" s="7">
        <v>846090</v>
      </c>
      <c r="G87" s="42">
        <v>846090</v>
      </c>
      <c r="H87" s="42">
        <v>109494</v>
      </c>
      <c r="I87" s="15"/>
    </row>
    <row r="88" spans="1:9" ht="11.25">
      <c r="A88" s="15"/>
      <c r="B88" s="66" t="s">
        <v>125</v>
      </c>
      <c r="C88" s="40"/>
      <c r="D88" s="41" t="s">
        <v>81</v>
      </c>
      <c r="E88" s="6"/>
      <c r="F88" s="7"/>
      <c r="G88" s="42"/>
      <c r="H88" s="42"/>
      <c r="I88" s="15"/>
    </row>
    <row r="89" spans="1:9" ht="11.25">
      <c r="A89" s="15"/>
      <c r="B89" s="66" t="s">
        <v>85</v>
      </c>
      <c r="C89" s="40"/>
      <c r="D89" s="41" t="s">
        <v>9</v>
      </c>
      <c r="E89" s="7">
        <f>+E90+E91+E92+E93+E94+E95+E96</f>
        <v>2697447</v>
      </c>
      <c r="F89" s="7">
        <f>+F90+F91+F92+F93+F94+F95+F96</f>
        <v>3229109</v>
      </c>
      <c r="G89" s="42">
        <f>+G90+G91+G92+G93+G94+G95+G96</f>
        <v>3159194</v>
      </c>
      <c r="H89" s="42">
        <f>+H90+H91+H92+H93+H94+H95+H96</f>
        <v>1737262</v>
      </c>
      <c r="I89" s="15"/>
    </row>
    <row r="90" spans="1:9" ht="11.25">
      <c r="A90" s="15"/>
      <c r="B90" s="66" t="s">
        <v>86</v>
      </c>
      <c r="C90" s="40"/>
      <c r="D90" s="41" t="s">
        <v>32</v>
      </c>
      <c r="E90" s="6">
        <v>1699500</v>
      </c>
      <c r="F90" s="7">
        <v>2266000</v>
      </c>
      <c r="G90" s="42">
        <v>2266000</v>
      </c>
      <c r="H90" s="42">
        <v>566500</v>
      </c>
      <c r="I90" s="15"/>
    </row>
    <row r="91" spans="1:9" ht="11.25">
      <c r="A91" s="15"/>
      <c r="B91" s="66" t="s">
        <v>87</v>
      </c>
      <c r="C91" s="40"/>
      <c r="D91" s="41" t="s">
        <v>88</v>
      </c>
      <c r="E91" s="6"/>
      <c r="F91" s="7"/>
      <c r="G91" s="42"/>
      <c r="H91" s="42"/>
      <c r="I91" s="15"/>
    </row>
    <row r="92" spans="1:9" ht="11.25">
      <c r="A92" s="15"/>
      <c r="B92" s="66" t="s">
        <v>126</v>
      </c>
      <c r="C92" s="40"/>
      <c r="D92" s="41" t="s">
        <v>127</v>
      </c>
      <c r="E92" s="6"/>
      <c r="F92" s="7"/>
      <c r="G92" s="42"/>
      <c r="H92" s="42"/>
      <c r="I92" s="15"/>
    </row>
    <row r="93" spans="1:9" ht="11.25">
      <c r="A93" s="15"/>
      <c r="B93" s="66" t="s">
        <v>89</v>
      </c>
      <c r="C93" s="40"/>
      <c r="D93" s="41" t="s">
        <v>90</v>
      </c>
      <c r="E93" s="6">
        <v>395147</v>
      </c>
      <c r="F93" s="7">
        <v>526648</v>
      </c>
      <c r="G93" s="42">
        <v>198648</v>
      </c>
      <c r="H93" s="42">
        <v>519148</v>
      </c>
      <c r="I93" s="15"/>
    </row>
    <row r="94" spans="1:9" ht="11.25">
      <c r="A94" s="15"/>
      <c r="B94" s="66" t="s">
        <v>264</v>
      </c>
      <c r="C94" s="40"/>
      <c r="D94" s="41" t="s">
        <v>265</v>
      </c>
      <c r="E94" s="6"/>
      <c r="F94" s="7"/>
      <c r="G94" s="42">
        <v>119000</v>
      </c>
      <c r="H94" s="42"/>
      <c r="I94" s="15"/>
    </row>
    <row r="95" spans="1:9" ht="11.25">
      <c r="A95" s="15"/>
      <c r="B95" s="66" t="s">
        <v>128</v>
      </c>
      <c r="C95" s="40"/>
      <c r="D95" s="41" t="s">
        <v>129</v>
      </c>
      <c r="E95" s="6">
        <v>602800</v>
      </c>
      <c r="F95" s="7"/>
      <c r="G95" s="42"/>
      <c r="H95" s="42"/>
      <c r="I95" s="15"/>
    </row>
    <row r="96" spans="1:9" ht="12.75" customHeight="1">
      <c r="A96" s="15"/>
      <c r="B96" s="66" t="s">
        <v>91</v>
      </c>
      <c r="C96" s="40"/>
      <c r="D96" s="41" t="s">
        <v>81</v>
      </c>
      <c r="E96" s="6"/>
      <c r="F96" s="7">
        <v>436461</v>
      </c>
      <c r="G96" s="42">
        <v>575546</v>
      </c>
      <c r="H96" s="42">
        <v>651614</v>
      </c>
      <c r="I96" s="15"/>
    </row>
    <row r="97" spans="1:9" ht="14.25" customHeight="1">
      <c r="A97" s="15"/>
      <c r="B97" s="66" t="s">
        <v>92</v>
      </c>
      <c r="C97" s="40"/>
      <c r="D97" s="41" t="s">
        <v>93</v>
      </c>
      <c r="E97" s="6">
        <f>+E98+E99+E100+E101+E102</f>
        <v>954175</v>
      </c>
      <c r="F97" s="7"/>
      <c r="G97" s="6">
        <f>+G98+G99+G100+G101+G102</f>
        <v>2432865</v>
      </c>
      <c r="H97" s="42">
        <f>+H98+H99+H100+H101+H102</f>
        <v>1418956</v>
      </c>
      <c r="I97" s="15"/>
    </row>
    <row r="98" spans="1:9" ht="14.25" customHeight="1">
      <c r="A98" s="15"/>
      <c r="B98" s="66" t="s">
        <v>155</v>
      </c>
      <c r="C98" s="40"/>
      <c r="D98" s="41" t="s">
        <v>156</v>
      </c>
      <c r="E98" s="6"/>
      <c r="F98" s="7"/>
      <c r="G98" s="42"/>
      <c r="H98" s="42"/>
      <c r="I98" s="15"/>
    </row>
    <row r="99" spans="1:9" ht="11.25">
      <c r="A99" s="15"/>
      <c r="B99" s="66" t="s">
        <v>94</v>
      </c>
      <c r="C99" s="40"/>
      <c r="D99" s="41" t="s">
        <v>95</v>
      </c>
      <c r="E99" s="6"/>
      <c r="F99" s="7"/>
      <c r="G99" s="42"/>
      <c r="H99" s="42"/>
      <c r="I99" s="15"/>
    </row>
    <row r="100" spans="1:9" ht="11.25">
      <c r="A100" s="15"/>
      <c r="B100" s="66" t="s">
        <v>130</v>
      </c>
      <c r="C100" s="40"/>
      <c r="D100" s="41" t="s">
        <v>131</v>
      </c>
      <c r="E100" s="6">
        <v>131495</v>
      </c>
      <c r="F100" s="7"/>
      <c r="G100" s="42"/>
      <c r="H100" s="42"/>
      <c r="I100" s="15"/>
    </row>
    <row r="101" spans="1:9" ht="11.25">
      <c r="A101" s="15"/>
      <c r="B101" s="66" t="s">
        <v>157</v>
      </c>
      <c r="C101" s="40"/>
      <c r="D101" s="41" t="s">
        <v>158</v>
      </c>
      <c r="E101" s="6"/>
      <c r="F101" s="7"/>
      <c r="G101" s="42"/>
      <c r="H101" s="42">
        <v>1418956</v>
      </c>
      <c r="I101" s="15"/>
    </row>
    <row r="102" spans="1:9" ht="11.25">
      <c r="A102" s="15"/>
      <c r="B102" s="66" t="s">
        <v>96</v>
      </c>
      <c r="C102" s="40"/>
      <c r="D102" s="41" t="s">
        <v>81</v>
      </c>
      <c r="E102" s="6">
        <v>822680</v>
      </c>
      <c r="F102" s="7"/>
      <c r="G102" s="42">
        <v>2432865</v>
      </c>
      <c r="H102" s="42"/>
      <c r="I102" s="15"/>
    </row>
    <row r="103" spans="1:9" ht="11.25">
      <c r="A103" s="15"/>
      <c r="B103" s="66" t="s">
        <v>28</v>
      </c>
      <c r="C103" s="40"/>
      <c r="D103" s="41" t="s">
        <v>159</v>
      </c>
      <c r="E103" s="6"/>
      <c r="F103" s="7">
        <f>+F104+F106</f>
        <v>0</v>
      </c>
      <c r="G103" s="42">
        <f>+G104+G106</f>
        <v>0</v>
      </c>
      <c r="H103" s="42">
        <f>+H104+H105+H106</f>
        <v>749700</v>
      </c>
      <c r="I103" s="15"/>
    </row>
    <row r="104" spans="1:9" ht="11.25">
      <c r="A104" s="15"/>
      <c r="B104" s="66" t="s">
        <v>160</v>
      </c>
      <c r="C104" s="40">
        <v>22</v>
      </c>
      <c r="D104" s="41" t="s">
        <v>161</v>
      </c>
      <c r="E104" s="6"/>
      <c r="F104" s="7"/>
      <c r="G104" s="42"/>
      <c r="H104" s="42"/>
      <c r="I104" s="15"/>
    </row>
    <row r="105" spans="1:9" ht="11.25">
      <c r="A105" s="15"/>
      <c r="B105" s="66" t="s">
        <v>308</v>
      </c>
      <c r="C105" s="40"/>
      <c r="D105" s="41" t="s">
        <v>309</v>
      </c>
      <c r="E105" s="6"/>
      <c r="F105" s="7"/>
      <c r="G105" s="42"/>
      <c r="H105" s="42">
        <v>749700</v>
      </c>
      <c r="I105" s="15"/>
    </row>
    <row r="106" spans="1:9" ht="11.25">
      <c r="A106" s="15"/>
      <c r="B106" s="66" t="s">
        <v>224</v>
      </c>
      <c r="C106" s="40"/>
      <c r="D106" s="41" t="s">
        <v>81</v>
      </c>
      <c r="E106" s="6"/>
      <c r="F106" s="7"/>
      <c r="G106" s="42"/>
      <c r="H106" s="42"/>
      <c r="I106" s="15"/>
    </row>
    <row r="107" spans="1:9" ht="11.25">
      <c r="A107" s="15"/>
      <c r="B107" s="66" t="s">
        <v>29</v>
      </c>
      <c r="C107" s="40"/>
      <c r="D107" s="41" t="s">
        <v>97</v>
      </c>
      <c r="E107" s="6"/>
      <c r="F107" s="7"/>
      <c r="G107" s="42">
        <f>+G108</f>
        <v>0</v>
      </c>
      <c r="H107" s="42">
        <f>+H108</f>
        <v>0</v>
      </c>
      <c r="I107" s="15"/>
    </row>
    <row r="108" spans="1:9" ht="11.25" customHeight="1">
      <c r="A108" s="15"/>
      <c r="B108" s="66" t="s">
        <v>30</v>
      </c>
      <c r="C108" s="40"/>
      <c r="D108" s="41" t="s">
        <v>11</v>
      </c>
      <c r="E108" s="6"/>
      <c r="F108" s="7"/>
      <c r="G108" s="42"/>
      <c r="H108" s="42"/>
      <c r="I108" s="15"/>
    </row>
    <row r="109" spans="1:9" ht="13.5" customHeight="1">
      <c r="A109" s="15"/>
      <c r="B109" s="8">
        <v>23</v>
      </c>
      <c r="C109" s="9"/>
      <c r="D109" s="10" t="s">
        <v>162</v>
      </c>
      <c r="E109" s="6"/>
      <c r="F109" s="7"/>
      <c r="G109" s="42"/>
      <c r="H109" s="42"/>
      <c r="I109" s="15"/>
    </row>
    <row r="110" spans="1:9" ht="11.25">
      <c r="A110" s="15"/>
      <c r="B110" s="66" t="s">
        <v>163</v>
      </c>
      <c r="C110" s="40"/>
      <c r="D110" s="41" t="s">
        <v>12</v>
      </c>
      <c r="E110" s="6"/>
      <c r="F110" s="7"/>
      <c r="G110" s="42"/>
      <c r="H110" s="42"/>
      <c r="I110" s="15"/>
    </row>
    <row r="111" spans="1:9" ht="11.25">
      <c r="A111" s="15"/>
      <c r="B111" s="66" t="s">
        <v>164</v>
      </c>
      <c r="C111" s="40"/>
      <c r="D111" s="41" t="s">
        <v>165</v>
      </c>
      <c r="E111" s="6"/>
      <c r="F111" s="7"/>
      <c r="G111" s="42"/>
      <c r="H111" s="42"/>
      <c r="I111" s="15"/>
    </row>
    <row r="112" spans="1:9" ht="11.25">
      <c r="A112" s="15"/>
      <c r="B112" s="8">
        <v>24</v>
      </c>
      <c r="C112" s="9"/>
      <c r="D112" s="10" t="s">
        <v>98</v>
      </c>
      <c r="E112" s="7">
        <f>+E113+E117</f>
        <v>2028836</v>
      </c>
      <c r="F112" s="7">
        <f>+F113+F117</f>
        <v>11207691</v>
      </c>
      <c r="G112" s="42">
        <f>+G113+G117</f>
        <v>4446921</v>
      </c>
      <c r="H112" s="42">
        <f>+H113+H117</f>
        <v>1394501</v>
      </c>
      <c r="I112" s="15"/>
    </row>
    <row r="113" spans="1:9" ht="11.25">
      <c r="A113" s="15"/>
      <c r="B113" s="66" t="s">
        <v>99</v>
      </c>
      <c r="C113" s="40"/>
      <c r="D113" s="41" t="s">
        <v>100</v>
      </c>
      <c r="E113" s="7">
        <f>+E114+E115+E116</f>
        <v>2028836</v>
      </c>
      <c r="F113" s="7">
        <f>+F114+F115+F116</f>
        <v>11207691</v>
      </c>
      <c r="G113" s="42">
        <f>+G114+G115+G116</f>
        <v>4446921</v>
      </c>
      <c r="H113" s="42">
        <f>+H114+H115+H116</f>
        <v>1394501</v>
      </c>
      <c r="I113" s="15"/>
    </row>
    <row r="114" spans="1:9" ht="11.25">
      <c r="A114" s="15"/>
      <c r="B114" s="66" t="s">
        <v>132</v>
      </c>
      <c r="C114" s="40"/>
      <c r="D114" s="41" t="s">
        <v>133</v>
      </c>
      <c r="E114" s="6"/>
      <c r="F114" s="7"/>
      <c r="G114" s="42"/>
      <c r="H114" s="42"/>
      <c r="I114" s="15"/>
    </row>
    <row r="115" spans="1:9" ht="11.25">
      <c r="A115" s="15"/>
      <c r="B115" s="66" t="s">
        <v>101</v>
      </c>
      <c r="C115" s="40"/>
      <c r="D115" s="41" t="s">
        <v>102</v>
      </c>
      <c r="E115" s="6">
        <v>1186386</v>
      </c>
      <c r="F115" s="7">
        <v>9887103</v>
      </c>
      <c r="G115" s="42">
        <v>3078282</v>
      </c>
      <c r="H115" s="42">
        <v>1029405</v>
      </c>
      <c r="I115" s="15"/>
    </row>
    <row r="116" spans="1:9" ht="11.25">
      <c r="A116" s="15"/>
      <c r="B116" s="66" t="s">
        <v>225</v>
      </c>
      <c r="C116" s="40"/>
      <c r="D116" s="41" t="s">
        <v>226</v>
      </c>
      <c r="E116" s="6">
        <v>842450</v>
      </c>
      <c r="F116" s="7">
        <v>1320588</v>
      </c>
      <c r="G116" s="42">
        <v>1368639</v>
      </c>
      <c r="H116" s="42">
        <v>365096</v>
      </c>
      <c r="I116" s="15"/>
    </row>
    <row r="117" spans="1:9" ht="11.25">
      <c r="A117" s="15"/>
      <c r="B117" s="66" t="s">
        <v>266</v>
      </c>
      <c r="C117" s="40"/>
      <c r="D117" s="41" t="s">
        <v>267</v>
      </c>
      <c r="E117" s="6"/>
      <c r="F117" s="7">
        <f>+F119</f>
        <v>0</v>
      </c>
      <c r="G117" s="42">
        <f>+G119</f>
        <v>0</v>
      </c>
      <c r="H117" s="42">
        <f>+H118</f>
        <v>0</v>
      </c>
      <c r="I117" s="15"/>
    </row>
    <row r="118" spans="1:9" ht="11.25">
      <c r="A118" s="15"/>
      <c r="B118" s="66" t="s">
        <v>296</v>
      </c>
      <c r="C118" s="40"/>
      <c r="D118" s="41" t="s">
        <v>297</v>
      </c>
      <c r="E118" s="6"/>
      <c r="F118" s="7"/>
      <c r="G118" s="42"/>
      <c r="H118" s="42"/>
      <c r="I118" s="15"/>
    </row>
    <row r="119" spans="1:9" ht="11.25" customHeight="1">
      <c r="A119" s="15"/>
      <c r="B119" s="66" t="s">
        <v>268</v>
      </c>
      <c r="C119" s="40"/>
      <c r="D119" s="41" t="s">
        <v>269</v>
      </c>
      <c r="E119" s="6"/>
      <c r="F119" s="7"/>
      <c r="G119" s="42"/>
      <c r="H119" s="42"/>
      <c r="I119" s="15"/>
    </row>
    <row r="120" spans="1:9" ht="11.25">
      <c r="A120" s="15"/>
      <c r="B120" s="8">
        <v>26</v>
      </c>
      <c r="C120" s="9"/>
      <c r="D120" s="10" t="s">
        <v>104</v>
      </c>
      <c r="E120" s="6"/>
      <c r="F120" s="7"/>
      <c r="G120" s="42"/>
      <c r="H120" s="42"/>
      <c r="I120" s="15"/>
    </row>
    <row r="121" spans="1:9" ht="11.25">
      <c r="A121" s="15"/>
      <c r="B121" s="66" t="s">
        <v>103</v>
      </c>
      <c r="C121" s="40"/>
      <c r="D121" s="41" t="s">
        <v>13</v>
      </c>
      <c r="E121" s="6"/>
      <c r="F121" s="7"/>
      <c r="G121" s="42"/>
      <c r="H121" s="42"/>
      <c r="I121" s="15"/>
    </row>
    <row r="122" spans="1:9" ht="11.25">
      <c r="A122" s="15"/>
      <c r="B122" s="8">
        <v>29</v>
      </c>
      <c r="C122" s="9"/>
      <c r="D122" s="10" t="s">
        <v>270</v>
      </c>
      <c r="E122" s="11">
        <f>+E123+E124+E128</f>
        <v>1273792</v>
      </c>
      <c r="F122" s="7">
        <f>+F123+F124+F128</f>
        <v>4133880</v>
      </c>
      <c r="G122" s="42">
        <f>+G123+G124+G128</f>
        <v>3174695</v>
      </c>
      <c r="H122" s="42">
        <f>+H123+H124+H128</f>
        <v>762354</v>
      </c>
      <c r="I122" s="15"/>
    </row>
    <row r="123" spans="1:9" ht="11.25">
      <c r="A123" s="15"/>
      <c r="B123" s="66" t="s">
        <v>212</v>
      </c>
      <c r="C123" s="40"/>
      <c r="D123" s="41" t="s">
        <v>33</v>
      </c>
      <c r="E123" s="6"/>
      <c r="F123" s="7">
        <v>665881</v>
      </c>
      <c r="G123" s="42">
        <v>144086</v>
      </c>
      <c r="H123" s="42"/>
      <c r="I123" s="15"/>
    </row>
    <row r="124" spans="1:9" ht="11.25">
      <c r="A124" s="15"/>
      <c r="B124" s="66" t="s">
        <v>271</v>
      </c>
      <c r="C124" s="40"/>
      <c r="D124" s="41" t="s">
        <v>241</v>
      </c>
      <c r="E124" s="6">
        <f>+E125+E125+E126+E127</f>
        <v>656187</v>
      </c>
      <c r="F124" s="7">
        <f>+F125+F126+F127</f>
        <v>589132</v>
      </c>
      <c r="G124" s="42">
        <f>+G125+G126+G127</f>
        <v>568207</v>
      </c>
      <c r="H124" s="42">
        <f>+H125+H126+H127</f>
        <v>672454</v>
      </c>
      <c r="I124" s="15"/>
    </row>
    <row r="125" spans="1:9" ht="11.25">
      <c r="A125" s="15"/>
      <c r="B125" s="66" t="s">
        <v>272</v>
      </c>
      <c r="C125" s="40"/>
      <c r="D125" s="41" t="s">
        <v>273</v>
      </c>
      <c r="E125" s="6"/>
      <c r="F125" s="7">
        <v>284921</v>
      </c>
      <c r="G125" s="42">
        <v>180606</v>
      </c>
      <c r="H125" s="42"/>
      <c r="I125" s="15"/>
    </row>
    <row r="126" spans="1:9" ht="11.25">
      <c r="A126" s="15"/>
      <c r="B126" s="66" t="s">
        <v>242</v>
      </c>
      <c r="C126" s="40"/>
      <c r="D126" s="41" t="s">
        <v>274</v>
      </c>
      <c r="E126" s="6"/>
      <c r="F126" s="7"/>
      <c r="G126" s="42"/>
      <c r="H126" s="42"/>
      <c r="I126" s="15"/>
    </row>
    <row r="127" spans="1:9" ht="11.25">
      <c r="A127" s="15"/>
      <c r="B127" s="66" t="s">
        <v>275</v>
      </c>
      <c r="C127" s="40"/>
      <c r="D127" s="41" t="s">
        <v>14</v>
      </c>
      <c r="E127" s="6">
        <v>656187</v>
      </c>
      <c r="F127" s="7">
        <v>304211</v>
      </c>
      <c r="G127" s="42">
        <v>387601</v>
      </c>
      <c r="H127" s="42">
        <v>672454</v>
      </c>
      <c r="I127" s="15"/>
    </row>
    <row r="128" spans="1:9" ht="11.25">
      <c r="A128" s="15"/>
      <c r="B128" s="66" t="s">
        <v>213</v>
      </c>
      <c r="C128" s="40"/>
      <c r="D128" s="41" t="s">
        <v>214</v>
      </c>
      <c r="E128" s="6">
        <f>+E129</f>
        <v>617605</v>
      </c>
      <c r="F128" s="7">
        <f>+F129</f>
        <v>2878867</v>
      </c>
      <c r="G128" s="42">
        <f>+G129</f>
        <v>2462402</v>
      </c>
      <c r="H128" s="42">
        <f>+H129</f>
        <v>89900</v>
      </c>
      <c r="I128" s="15"/>
    </row>
    <row r="129" spans="1:9" ht="11.25">
      <c r="A129" s="15"/>
      <c r="B129" s="66" t="s">
        <v>215</v>
      </c>
      <c r="C129" s="40"/>
      <c r="D129" s="41" t="s">
        <v>216</v>
      </c>
      <c r="E129" s="6">
        <v>617605</v>
      </c>
      <c r="F129" s="7">
        <v>2878867</v>
      </c>
      <c r="G129" s="42">
        <v>2462402</v>
      </c>
      <c r="H129" s="42">
        <v>89900</v>
      </c>
      <c r="I129" s="15"/>
    </row>
    <row r="130" spans="1:9" ht="11.25">
      <c r="A130" s="15"/>
      <c r="B130" s="66"/>
      <c r="C130" s="40"/>
      <c r="D130" s="41"/>
      <c r="E130" s="6"/>
      <c r="F130" s="7"/>
      <c r="G130" s="42"/>
      <c r="H130" s="42"/>
      <c r="I130" s="15"/>
    </row>
    <row r="131" spans="1:9" ht="11.25">
      <c r="A131" s="15"/>
      <c r="B131" s="8">
        <v>31</v>
      </c>
      <c r="C131" s="9"/>
      <c r="D131" s="10" t="s">
        <v>105</v>
      </c>
      <c r="E131" s="7">
        <f>+E132+E135</f>
        <v>837222</v>
      </c>
      <c r="F131" s="7">
        <f>+F132+F135</f>
        <v>0</v>
      </c>
      <c r="G131" s="42">
        <f>+G132+G135</f>
        <v>49980</v>
      </c>
      <c r="H131" s="42">
        <f>+H132+H133+H134</f>
        <v>7656000</v>
      </c>
      <c r="I131" s="15"/>
    </row>
    <row r="132" spans="1:9" ht="11.25">
      <c r="A132" s="15"/>
      <c r="B132" s="66" t="s">
        <v>106</v>
      </c>
      <c r="C132" s="40"/>
      <c r="D132" s="41" t="s">
        <v>107</v>
      </c>
      <c r="E132" s="6"/>
      <c r="F132" s="7">
        <f>+F134</f>
        <v>0</v>
      </c>
      <c r="G132" s="42">
        <f>+G133</f>
        <v>49980</v>
      </c>
      <c r="H132" s="42"/>
      <c r="I132" s="15"/>
    </row>
    <row r="133" spans="1:9" ht="11.25">
      <c r="A133" s="15"/>
      <c r="B133" s="66" t="s">
        <v>306</v>
      </c>
      <c r="C133" s="40"/>
      <c r="D133" s="41" t="s">
        <v>307</v>
      </c>
      <c r="E133" s="6"/>
      <c r="F133" s="7"/>
      <c r="G133" s="42">
        <v>49980</v>
      </c>
      <c r="H133" s="42"/>
      <c r="I133" s="15"/>
    </row>
    <row r="134" spans="1:9" ht="11.25">
      <c r="A134" s="15"/>
      <c r="B134" s="66" t="s">
        <v>108</v>
      </c>
      <c r="C134" s="40"/>
      <c r="D134" s="41" t="s">
        <v>109</v>
      </c>
      <c r="E134" s="6"/>
      <c r="F134" s="7"/>
      <c r="G134" s="42"/>
      <c r="H134" s="42">
        <v>7656000</v>
      </c>
      <c r="I134" s="15"/>
    </row>
    <row r="135" spans="1:9" ht="11.25">
      <c r="A135" s="15"/>
      <c r="B135" s="66" t="s">
        <v>134</v>
      </c>
      <c r="C135" s="40"/>
      <c r="D135" s="41" t="s">
        <v>135</v>
      </c>
      <c r="E135" s="6">
        <f>+E136</f>
        <v>837222</v>
      </c>
      <c r="F135" s="7">
        <f>+F136+F137+F138+F139</f>
        <v>0</v>
      </c>
      <c r="G135" s="42">
        <f>+G136+G137+G138+G139</f>
        <v>0</v>
      </c>
      <c r="H135" s="42">
        <f>+H136+H137+H138+H139</f>
        <v>0</v>
      </c>
      <c r="I135" s="15"/>
    </row>
    <row r="136" spans="1:9" ht="11.25">
      <c r="A136" s="15"/>
      <c r="B136" s="66" t="s">
        <v>136</v>
      </c>
      <c r="C136" s="40"/>
      <c r="D136" s="41" t="s">
        <v>109</v>
      </c>
      <c r="E136" s="6">
        <v>837222</v>
      </c>
      <c r="F136" s="7"/>
      <c r="G136" s="42"/>
      <c r="H136" s="42"/>
      <c r="I136" s="15"/>
    </row>
    <row r="137" spans="1:9" ht="11.25">
      <c r="A137" s="15"/>
      <c r="B137" s="66" t="s">
        <v>166</v>
      </c>
      <c r="C137" s="40"/>
      <c r="D137" s="41" t="s">
        <v>167</v>
      </c>
      <c r="E137" s="6"/>
      <c r="F137" s="7"/>
      <c r="G137" s="42"/>
      <c r="H137" s="42"/>
      <c r="I137" s="15"/>
    </row>
    <row r="138" spans="1:9" ht="11.25">
      <c r="A138" s="15"/>
      <c r="B138" s="66" t="s">
        <v>276</v>
      </c>
      <c r="C138" s="40"/>
      <c r="D138" s="41" t="s">
        <v>277</v>
      </c>
      <c r="E138" s="6"/>
      <c r="F138" s="7"/>
      <c r="G138" s="42"/>
      <c r="H138" s="42"/>
      <c r="I138" s="15"/>
    </row>
    <row r="139" spans="1:9" ht="11.25">
      <c r="A139" s="15"/>
      <c r="B139" s="66" t="s">
        <v>137</v>
      </c>
      <c r="C139" s="40"/>
      <c r="D139" s="41" t="s">
        <v>138</v>
      </c>
      <c r="E139" s="6"/>
      <c r="F139" s="7"/>
      <c r="G139" s="42"/>
      <c r="H139" s="42"/>
      <c r="I139" s="15"/>
    </row>
    <row r="140" spans="1:9" ht="11.25">
      <c r="A140" s="15"/>
      <c r="B140" s="8">
        <v>34</v>
      </c>
      <c r="C140" s="9"/>
      <c r="D140" s="10" t="s">
        <v>110</v>
      </c>
      <c r="E140" s="11">
        <f>+E141</f>
        <v>50092257</v>
      </c>
      <c r="F140" s="7">
        <f>+F141</f>
        <v>3905278</v>
      </c>
      <c r="G140" s="42">
        <f>+G141</f>
        <v>166283</v>
      </c>
      <c r="H140" s="42">
        <f>+H141</f>
        <v>166283</v>
      </c>
      <c r="I140" s="15"/>
    </row>
    <row r="141" spans="1:9" ht="12" thickBot="1">
      <c r="A141" s="15"/>
      <c r="B141" s="66" t="s">
        <v>111</v>
      </c>
      <c r="C141" s="40"/>
      <c r="D141" s="41" t="s">
        <v>112</v>
      </c>
      <c r="E141" s="6">
        <v>50092257</v>
      </c>
      <c r="F141" s="47">
        <v>3905278</v>
      </c>
      <c r="G141" s="42">
        <v>166283</v>
      </c>
      <c r="H141" s="42">
        <v>166283</v>
      </c>
      <c r="I141" s="15"/>
    </row>
    <row r="142" spans="1:9" ht="12" thickBot="1">
      <c r="A142" s="15"/>
      <c r="B142" s="67"/>
      <c r="C142" s="68"/>
      <c r="D142" s="69" t="s">
        <v>34</v>
      </c>
      <c r="E142" s="70">
        <f>+E8</f>
        <v>68598054</v>
      </c>
      <c r="F142" s="70">
        <f>+F8</f>
        <v>41109218</v>
      </c>
      <c r="G142" s="70">
        <f>+G8</f>
        <v>28675980</v>
      </c>
      <c r="H142" s="70">
        <f>+H8</f>
        <v>16770774</v>
      </c>
      <c r="I142" s="15"/>
    </row>
    <row r="143" spans="1:9" ht="10.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0.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0.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0.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0.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0.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0.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0.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0.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0.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.75" customHeight="1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3.5" customHeight="1">
      <c r="A154" s="15"/>
      <c r="B154" s="71" t="s">
        <v>36</v>
      </c>
      <c r="C154" s="72"/>
      <c r="D154" s="72"/>
      <c r="E154" s="15"/>
      <c r="F154" s="15"/>
      <c r="G154" s="15"/>
      <c r="H154" s="15"/>
      <c r="I154" s="15"/>
    </row>
    <row r="155" spans="1:9" ht="12">
      <c r="A155" s="15"/>
      <c r="B155" s="71" t="s">
        <v>37</v>
      </c>
      <c r="C155" s="72"/>
      <c r="D155" s="72"/>
      <c r="E155" s="15"/>
      <c r="F155" s="15"/>
      <c r="G155" s="15"/>
      <c r="H155" s="15"/>
      <c r="I155" s="15"/>
    </row>
    <row r="156" spans="1:9" ht="12.75" thickBot="1">
      <c r="A156" s="15"/>
      <c r="B156" s="71" t="s">
        <v>39</v>
      </c>
      <c r="C156" s="72"/>
      <c r="D156" s="72"/>
      <c r="E156" s="15"/>
      <c r="F156" s="15"/>
      <c r="G156" s="15"/>
      <c r="H156" s="15"/>
      <c r="I156" s="15"/>
    </row>
    <row r="157" spans="1:9" ht="12.75" thickBot="1">
      <c r="A157" s="15"/>
      <c r="B157" s="12" t="s">
        <v>311</v>
      </c>
      <c r="C157" s="13"/>
      <c r="D157" s="13"/>
      <c r="E157" s="13"/>
      <c r="F157" s="13"/>
      <c r="G157" s="14"/>
      <c r="H157" s="15"/>
      <c r="I157" s="15"/>
    </row>
    <row r="158" spans="1:9" ht="12">
      <c r="A158" s="15"/>
      <c r="B158" s="71"/>
      <c r="C158" s="72"/>
      <c r="D158" s="72"/>
      <c r="E158" s="15"/>
      <c r="F158" s="15"/>
      <c r="G158" s="15"/>
      <c r="H158" s="15"/>
      <c r="I158" s="15"/>
    </row>
    <row r="159" spans="1:9" ht="2.25" customHeight="1" thickBot="1">
      <c r="A159" s="15"/>
      <c r="B159" s="17"/>
      <c r="C159" s="17"/>
      <c r="D159" s="17"/>
      <c r="E159" s="17"/>
      <c r="F159" s="17"/>
      <c r="G159" s="17"/>
      <c r="H159" s="17"/>
      <c r="I159" s="15"/>
    </row>
    <row r="160" spans="1:9" ht="12" thickBot="1">
      <c r="A160" s="15"/>
      <c r="B160" s="73" t="s">
        <v>16</v>
      </c>
      <c r="C160" s="22"/>
      <c r="D160" s="23" t="s">
        <v>17</v>
      </c>
      <c r="E160" s="74"/>
      <c r="F160" s="75"/>
      <c r="G160" s="76"/>
      <c r="H160" s="76"/>
      <c r="I160" s="15"/>
    </row>
    <row r="161" spans="1:9" ht="11.25">
      <c r="A161" s="15"/>
      <c r="B161" s="77"/>
      <c r="C161" s="78"/>
      <c r="D161" s="79"/>
      <c r="E161" s="25" t="s">
        <v>18</v>
      </c>
      <c r="F161" s="80" t="s">
        <v>18</v>
      </c>
      <c r="G161" s="81" t="s">
        <v>18</v>
      </c>
      <c r="H161" s="81" t="s">
        <v>18</v>
      </c>
      <c r="I161" s="15"/>
    </row>
    <row r="162" spans="1:9" ht="6.75" customHeight="1">
      <c r="A162" s="15"/>
      <c r="B162" s="82"/>
      <c r="C162" s="17"/>
      <c r="D162" s="83"/>
      <c r="E162" s="84"/>
      <c r="F162" s="85"/>
      <c r="G162" s="86"/>
      <c r="H162" s="86"/>
      <c r="I162" s="15"/>
    </row>
    <row r="163" spans="1:9" ht="18" customHeight="1">
      <c r="A163" s="15"/>
      <c r="B163" s="82"/>
      <c r="C163" s="17"/>
      <c r="D163" s="26" t="s">
        <v>113</v>
      </c>
      <c r="E163" s="31">
        <f>+E164+E190+E240+E246+E256</f>
        <v>31965872</v>
      </c>
      <c r="F163" s="31">
        <f>+F164+F190+F240+F246+F256</f>
        <v>30664405</v>
      </c>
      <c r="G163" s="31">
        <f>+G164+G190+G240+G246+G253+G256</f>
        <v>23690223</v>
      </c>
      <c r="H163" s="31">
        <f>+H164+H190+H240+H246+H253+H256</f>
        <v>15323855</v>
      </c>
      <c r="I163" s="15"/>
    </row>
    <row r="164" spans="1:9" ht="11.25">
      <c r="A164" s="15"/>
      <c r="B164" s="87">
        <v>21</v>
      </c>
      <c r="C164" s="34"/>
      <c r="D164" s="35" t="s">
        <v>168</v>
      </c>
      <c r="E164" s="88">
        <f>+E165+E167+E174+E185+E189</f>
        <v>554378</v>
      </c>
      <c r="F164" s="88">
        <f>+F165+F167+F174+F185+F178</f>
        <v>172034</v>
      </c>
      <c r="G164" s="88">
        <f>+G165+G167+G174+G185</f>
        <v>147027</v>
      </c>
      <c r="H164" s="88">
        <f>+H165+H167+H174+H185</f>
        <v>1111100</v>
      </c>
      <c r="I164" s="15"/>
    </row>
    <row r="165" spans="1:9" ht="11.25">
      <c r="A165" s="15"/>
      <c r="B165" s="66" t="s">
        <v>19</v>
      </c>
      <c r="C165" s="40"/>
      <c r="D165" s="41" t="s">
        <v>20</v>
      </c>
      <c r="E165" s="7"/>
      <c r="F165" s="7">
        <f>+F165:F173</f>
        <v>0</v>
      </c>
      <c r="G165" s="7"/>
      <c r="H165" s="7"/>
      <c r="I165" s="15"/>
    </row>
    <row r="166" spans="1:9" ht="11.25">
      <c r="A166" s="15"/>
      <c r="B166" s="66" t="s">
        <v>21</v>
      </c>
      <c r="C166" s="40"/>
      <c r="D166" s="41" t="s">
        <v>42</v>
      </c>
      <c r="E166" s="7"/>
      <c r="F166" s="42"/>
      <c r="G166" s="89"/>
      <c r="H166" s="89"/>
      <c r="I166" s="15"/>
    </row>
    <row r="167" spans="1:9" ht="11.25">
      <c r="A167" s="15"/>
      <c r="B167" s="66" t="s">
        <v>46</v>
      </c>
      <c r="C167" s="40"/>
      <c r="D167" s="41" t="s">
        <v>1</v>
      </c>
      <c r="E167" s="7">
        <f>+E169+E168</f>
        <v>73728</v>
      </c>
      <c r="F167" s="7">
        <f>+F169+F168</f>
        <v>122882</v>
      </c>
      <c r="G167" s="7">
        <f>+G169+G168</f>
        <v>104451</v>
      </c>
      <c r="H167" s="7"/>
      <c r="I167" s="15"/>
    </row>
    <row r="168" spans="1:9" ht="11.25">
      <c r="A168" s="15"/>
      <c r="B168" s="66" t="s">
        <v>47</v>
      </c>
      <c r="C168" s="40"/>
      <c r="D168" s="41" t="s">
        <v>176</v>
      </c>
      <c r="E168" s="7">
        <v>73728</v>
      </c>
      <c r="F168" s="42">
        <v>122882</v>
      </c>
      <c r="G168" s="89">
        <v>104451</v>
      </c>
      <c r="H168" s="89"/>
      <c r="I168" s="15"/>
    </row>
    <row r="169" spans="1:9" ht="11.25">
      <c r="A169" s="15"/>
      <c r="B169" s="66" t="s">
        <v>47</v>
      </c>
      <c r="C169" s="40"/>
      <c r="D169" s="41" t="s">
        <v>2</v>
      </c>
      <c r="E169" s="7"/>
      <c r="F169" s="42"/>
      <c r="G169" s="89"/>
      <c r="H169" s="89"/>
      <c r="I169" s="15"/>
    </row>
    <row r="170" spans="1:9" ht="11.25">
      <c r="A170" s="15"/>
      <c r="B170" s="66" t="s">
        <v>139</v>
      </c>
      <c r="C170" s="40"/>
      <c r="D170" s="41" t="s">
        <v>5</v>
      </c>
      <c r="E170" s="7"/>
      <c r="F170" s="42"/>
      <c r="G170" s="89"/>
      <c r="H170" s="89"/>
      <c r="I170" s="15"/>
    </row>
    <row r="171" spans="1:9" ht="11.25">
      <c r="A171" s="15"/>
      <c r="B171" s="66" t="s">
        <v>139</v>
      </c>
      <c r="C171" s="40"/>
      <c r="D171" s="41" t="s">
        <v>140</v>
      </c>
      <c r="E171" s="7"/>
      <c r="F171" s="42"/>
      <c r="G171" s="89"/>
      <c r="H171" s="89"/>
      <c r="I171" s="15"/>
    </row>
    <row r="172" spans="1:9" ht="11.25">
      <c r="A172" s="15"/>
      <c r="B172" s="66" t="s">
        <v>139</v>
      </c>
      <c r="C172" s="40"/>
      <c r="D172" s="41" t="s">
        <v>6</v>
      </c>
      <c r="E172" s="7"/>
      <c r="F172" s="42"/>
      <c r="G172" s="89"/>
      <c r="H172" s="89"/>
      <c r="I172" s="15"/>
    </row>
    <row r="173" spans="1:9" ht="11.25">
      <c r="A173" s="15"/>
      <c r="B173" s="66" t="s">
        <v>139</v>
      </c>
      <c r="C173" s="40"/>
      <c r="D173" s="41" t="s">
        <v>169</v>
      </c>
      <c r="E173" s="7"/>
      <c r="F173" s="42"/>
      <c r="G173" s="89"/>
      <c r="H173" s="89"/>
      <c r="I173" s="15"/>
    </row>
    <row r="174" spans="1:9" ht="11.25">
      <c r="A174" s="15"/>
      <c r="B174" s="66" t="s">
        <v>22</v>
      </c>
      <c r="C174" s="40"/>
      <c r="D174" s="41" t="s">
        <v>4</v>
      </c>
      <c r="E174" s="7">
        <f>+E175+E176+E178+E180</f>
        <v>0</v>
      </c>
      <c r="F174" s="42"/>
      <c r="G174" s="42">
        <f>+G178</f>
        <v>42576</v>
      </c>
      <c r="H174" s="42"/>
      <c r="I174" s="15"/>
    </row>
    <row r="175" spans="1:9" ht="11.25">
      <c r="A175" s="15"/>
      <c r="B175" s="66" t="s">
        <v>23</v>
      </c>
      <c r="C175" s="40"/>
      <c r="D175" s="41" t="s">
        <v>42</v>
      </c>
      <c r="E175" s="7"/>
      <c r="F175" s="42"/>
      <c r="G175" s="89"/>
      <c r="H175" s="89"/>
      <c r="I175" s="15"/>
    </row>
    <row r="176" spans="1:9" ht="11.25">
      <c r="A176" s="15"/>
      <c r="B176" s="66" t="s">
        <v>49</v>
      </c>
      <c r="C176" s="40"/>
      <c r="D176" s="41" t="s">
        <v>44</v>
      </c>
      <c r="E176" s="7"/>
      <c r="F176" s="42"/>
      <c r="G176" s="89"/>
      <c r="H176" s="89"/>
      <c r="I176" s="15"/>
    </row>
    <row r="177" spans="1:9" ht="11.25">
      <c r="A177" s="15"/>
      <c r="B177" s="66" t="s">
        <v>49</v>
      </c>
      <c r="C177" s="40"/>
      <c r="D177" s="41" t="s">
        <v>45</v>
      </c>
      <c r="E177" s="7"/>
      <c r="F177" s="42"/>
      <c r="G177" s="89"/>
      <c r="H177" s="89"/>
      <c r="I177" s="15"/>
    </row>
    <row r="178" spans="1:9" ht="11.25">
      <c r="A178" s="15"/>
      <c r="B178" s="66" t="s">
        <v>50</v>
      </c>
      <c r="C178" s="40"/>
      <c r="D178" s="41" t="s">
        <v>1</v>
      </c>
      <c r="E178" s="7">
        <f>+E179</f>
        <v>0</v>
      </c>
      <c r="F178" s="42">
        <f>+F179</f>
        <v>24576</v>
      </c>
      <c r="G178" s="89">
        <f>+G179</f>
        <v>42576</v>
      </c>
      <c r="H178" s="89"/>
      <c r="I178" s="15"/>
    </row>
    <row r="179" spans="1:9" ht="11.25">
      <c r="A179" s="15"/>
      <c r="B179" s="66" t="s">
        <v>50</v>
      </c>
      <c r="C179" s="40"/>
      <c r="D179" s="41" t="s">
        <v>48</v>
      </c>
      <c r="E179" s="7"/>
      <c r="F179" s="42">
        <v>24576</v>
      </c>
      <c r="G179" s="89">
        <v>42576</v>
      </c>
      <c r="H179" s="89"/>
      <c r="I179" s="15"/>
    </row>
    <row r="180" spans="1:9" ht="11.25">
      <c r="A180" s="15"/>
      <c r="B180" s="66" t="s">
        <v>142</v>
      </c>
      <c r="C180" s="40"/>
      <c r="D180" s="41" t="s">
        <v>5</v>
      </c>
      <c r="E180" s="7"/>
      <c r="F180" s="42"/>
      <c r="G180" s="89"/>
      <c r="H180" s="89"/>
      <c r="I180" s="15"/>
    </row>
    <row r="181" spans="1:9" ht="11.25">
      <c r="A181" s="15"/>
      <c r="B181" s="66" t="s">
        <v>142</v>
      </c>
      <c r="C181" s="40"/>
      <c r="D181" s="41" t="s">
        <v>140</v>
      </c>
      <c r="E181" s="7"/>
      <c r="F181" s="42"/>
      <c r="G181" s="89"/>
      <c r="H181" s="89"/>
      <c r="I181" s="15"/>
    </row>
    <row r="182" spans="1:9" ht="11.25">
      <c r="A182" s="15"/>
      <c r="B182" s="66" t="s">
        <v>142</v>
      </c>
      <c r="C182" s="40"/>
      <c r="D182" s="41" t="s">
        <v>6</v>
      </c>
      <c r="E182" s="7"/>
      <c r="F182" s="42"/>
      <c r="G182" s="89"/>
      <c r="H182" s="89"/>
      <c r="I182" s="15"/>
    </row>
    <row r="183" spans="1:9" ht="11.25">
      <c r="A183" s="15"/>
      <c r="B183" s="66" t="s">
        <v>142</v>
      </c>
      <c r="C183" s="40"/>
      <c r="D183" s="41" t="s">
        <v>169</v>
      </c>
      <c r="E183" s="7"/>
      <c r="F183" s="42"/>
      <c r="G183" s="89"/>
      <c r="H183" s="89"/>
      <c r="I183" s="15"/>
    </row>
    <row r="184" spans="1:9" ht="11.25">
      <c r="A184" s="15"/>
      <c r="B184" s="66" t="s">
        <v>142</v>
      </c>
      <c r="C184" s="40"/>
      <c r="D184" s="41" t="s">
        <v>141</v>
      </c>
      <c r="E184" s="7"/>
      <c r="F184" s="42"/>
      <c r="G184" s="89"/>
      <c r="H184" s="89"/>
      <c r="I184" s="15"/>
    </row>
    <row r="185" spans="1:9" ht="11.25">
      <c r="A185" s="15"/>
      <c r="B185" s="66" t="s">
        <v>24</v>
      </c>
      <c r="C185" s="40"/>
      <c r="D185" s="41" t="s">
        <v>51</v>
      </c>
      <c r="E185" s="7">
        <f>+E186+E187+E188</f>
        <v>432250</v>
      </c>
      <c r="F185" s="42">
        <f>+F186+F187+F188</f>
        <v>24576</v>
      </c>
      <c r="G185" s="42"/>
      <c r="H185" s="42">
        <f>+H186</f>
        <v>1111100</v>
      </c>
      <c r="I185" s="15"/>
    </row>
    <row r="186" spans="1:9" ht="11.25">
      <c r="A186" s="15"/>
      <c r="B186" s="66" t="s">
        <v>25</v>
      </c>
      <c r="C186" s="40"/>
      <c r="D186" s="41" t="s">
        <v>52</v>
      </c>
      <c r="E186" s="7">
        <v>432250</v>
      </c>
      <c r="F186" s="42">
        <v>24576</v>
      </c>
      <c r="G186" s="89"/>
      <c r="H186" s="89">
        <v>1111100</v>
      </c>
      <c r="I186" s="15"/>
    </row>
    <row r="187" spans="1:9" ht="11.25">
      <c r="A187" s="15"/>
      <c r="B187" s="66" t="s">
        <v>170</v>
      </c>
      <c r="C187" s="40"/>
      <c r="D187" s="41" t="s">
        <v>171</v>
      </c>
      <c r="E187" s="7"/>
      <c r="F187" s="42"/>
      <c r="G187" s="89"/>
      <c r="H187" s="89"/>
      <c r="I187" s="15"/>
    </row>
    <row r="188" spans="1:9" ht="11.25">
      <c r="A188" s="15"/>
      <c r="B188" s="66" t="s">
        <v>114</v>
      </c>
      <c r="C188" s="40"/>
      <c r="D188" s="41" t="s">
        <v>14</v>
      </c>
      <c r="E188" s="7"/>
      <c r="F188" s="42"/>
      <c r="G188" s="89"/>
      <c r="H188" s="89"/>
      <c r="I188" s="15"/>
    </row>
    <row r="189" spans="1:9" ht="12.75" customHeight="1">
      <c r="A189" s="15"/>
      <c r="B189" s="66" t="s">
        <v>57</v>
      </c>
      <c r="C189" s="40"/>
      <c r="D189" s="41" t="s">
        <v>298</v>
      </c>
      <c r="E189" s="7">
        <v>48400</v>
      </c>
      <c r="F189" s="42"/>
      <c r="G189" s="89"/>
      <c r="H189" s="89"/>
      <c r="I189" s="15"/>
    </row>
    <row r="190" spans="1:9" ht="14.25" customHeight="1">
      <c r="A190" s="15"/>
      <c r="B190" s="8">
        <v>22</v>
      </c>
      <c r="C190" s="9"/>
      <c r="D190" s="10" t="s">
        <v>172</v>
      </c>
      <c r="E190" s="90">
        <f>+E191+E193+E196+E198+E212+E217+E223+E228+E230+E234+E236+E238</f>
        <v>8979257</v>
      </c>
      <c r="F190" s="90">
        <f>+F191+F193+F196+F198+F212+F217+F223+F228+F230+F234+F236+F238</f>
        <v>15737935</v>
      </c>
      <c r="G190" s="90">
        <f>+G191+G193+G196+G198+G212+G217+G223+G228+G230+G234+G236+G238</f>
        <v>16644592</v>
      </c>
      <c r="H190" s="90">
        <f>+H191+H193+H196+H198+H212+H217+H223+H228+H230+H234+H236+H238</f>
        <v>11987084</v>
      </c>
      <c r="I190" s="15"/>
    </row>
    <row r="191" spans="1:9" ht="11.25">
      <c r="A191" s="15"/>
      <c r="B191" s="66" t="s">
        <v>145</v>
      </c>
      <c r="C191" s="40"/>
      <c r="D191" s="41" t="s">
        <v>146</v>
      </c>
      <c r="E191" s="7"/>
      <c r="F191" s="42">
        <f>+F192</f>
        <v>66427</v>
      </c>
      <c r="G191" s="42">
        <f>+G192</f>
        <v>34773</v>
      </c>
      <c r="H191" s="42">
        <f>+H192</f>
        <v>126229</v>
      </c>
      <c r="I191" s="15"/>
    </row>
    <row r="192" spans="1:9" ht="11.25">
      <c r="A192" s="15"/>
      <c r="B192" s="66" t="s">
        <v>144</v>
      </c>
      <c r="C192" s="40"/>
      <c r="D192" s="41" t="s">
        <v>147</v>
      </c>
      <c r="E192" s="7"/>
      <c r="F192" s="42">
        <v>66427</v>
      </c>
      <c r="G192" s="89">
        <v>34773</v>
      </c>
      <c r="H192" s="89">
        <v>126229</v>
      </c>
      <c r="I192" s="15"/>
    </row>
    <row r="193" spans="1:9" ht="11.25">
      <c r="A193" s="15"/>
      <c r="B193" s="66" t="s">
        <v>227</v>
      </c>
      <c r="C193" s="40"/>
      <c r="D193" s="41" t="s">
        <v>228</v>
      </c>
      <c r="E193" s="7">
        <f>+E194</f>
        <v>0</v>
      </c>
      <c r="F193" s="7">
        <f>+F194+F195</f>
        <v>56920</v>
      </c>
      <c r="G193" s="7">
        <f>+G194+G195</f>
        <v>256126</v>
      </c>
      <c r="H193" s="7">
        <f>+H194+H195</f>
        <v>0</v>
      </c>
      <c r="I193" s="15"/>
    </row>
    <row r="194" spans="1:9" ht="11.25">
      <c r="A194" s="15"/>
      <c r="B194" s="66" t="s">
        <v>229</v>
      </c>
      <c r="C194" s="40"/>
      <c r="D194" s="41" t="s">
        <v>230</v>
      </c>
      <c r="E194" s="7"/>
      <c r="F194" s="42">
        <v>56920</v>
      </c>
      <c r="G194" s="89">
        <v>56920</v>
      </c>
      <c r="H194" s="89"/>
      <c r="I194" s="15"/>
    </row>
    <row r="195" spans="1:9" ht="11.25">
      <c r="A195" s="15"/>
      <c r="B195" s="66" t="s">
        <v>245</v>
      </c>
      <c r="C195" s="40"/>
      <c r="D195" s="41" t="s">
        <v>279</v>
      </c>
      <c r="E195" s="7"/>
      <c r="F195" s="42"/>
      <c r="G195" s="89">
        <v>199206</v>
      </c>
      <c r="H195" s="89"/>
      <c r="I195" s="15"/>
    </row>
    <row r="196" spans="1:9" ht="11.25">
      <c r="A196" s="15"/>
      <c r="B196" s="66" t="s">
        <v>183</v>
      </c>
      <c r="C196" s="40"/>
      <c r="D196" s="41" t="s">
        <v>185</v>
      </c>
      <c r="E196" s="7">
        <f>+E197</f>
        <v>0</v>
      </c>
      <c r="F196" s="7">
        <f>+F197</f>
        <v>30900</v>
      </c>
      <c r="G196" s="7">
        <f>+G197</f>
        <v>300000</v>
      </c>
      <c r="H196" s="7">
        <f>+H197</f>
        <v>0</v>
      </c>
      <c r="I196" s="15"/>
    </row>
    <row r="197" spans="1:9" ht="11.25">
      <c r="A197" s="15"/>
      <c r="B197" s="66" t="s">
        <v>184</v>
      </c>
      <c r="C197" s="40"/>
      <c r="D197" s="41" t="s">
        <v>7</v>
      </c>
      <c r="E197" s="7"/>
      <c r="F197" s="42">
        <v>30900</v>
      </c>
      <c r="G197" s="89">
        <v>300000</v>
      </c>
      <c r="H197" s="89"/>
      <c r="I197" s="15"/>
    </row>
    <row r="198" spans="1:9" ht="11.25">
      <c r="A198" s="15"/>
      <c r="B198" s="66" t="s">
        <v>59</v>
      </c>
      <c r="C198" s="40"/>
      <c r="D198" s="41" t="s">
        <v>177</v>
      </c>
      <c r="E198" s="7">
        <f>+E199+E201+E202+E203+E204+E206+E207+E208+E209+E210</f>
        <v>7339820</v>
      </c>
      <c r="F198" s="7">
        <f>+F199+F201+F202+F203+F204+F206+F207+F208+F209+F211+F210+F205+F200</f>
        <v>13565845</v>
      </c>
      <c r="G198" s="7">
        <f>+G199+G201+G202+G203+G204+G206+G207+G208+G209+G210+G205+G200+G211</f>
        <v>14811337</v>
      </c>
      <c r="H198" s="7">
        <f>+H199+H201+H202+H203+H204+H206+H207+H208+H209+H210+H205+H200+H211</f>
        <v>10626360</v>
      </c>
      <c r="I198" s="15"/>
    </row>
    <row r="199" spans="1:9" ht="11.25">
      <c r="A199" s="15"/>
      <c r="B199" s="66" t="s">
        <v>148</v>
      </c>
      <c r="C199" s="40"/>
      <c r="D199" s="41" t="s">
        <v>8</v>
      </c>
      <c r="E199" s="7">
        <v>116110</v>
      </c>
      <c r="F199" s="42">
        <v>714177</v>
      </c>
      <c r="G199" s="89">
        <v>496828</v>
      </c>
      <c r="H199" s="89">
        <v>208973</v>
      </c>
      <c r="I199" s="15"/>
    </row>
    <row r="200" spans="1:9" ht="11.25">
      <c r="A200" s="15"/>
      <c r="B200" s="66" t="s">
        <v>280</v>
      </c>
      <c r="C200" s="40"/>
      <c r="D200" s="41" t="s">
        <v>281</v>
      </c>
      <c r="E200" s="7"/>
      <c r="F200" s="42"/>
      <c r="G200" s="89"/>
      <c r="H200" s="89"/>
      <c r="I200" s="15"/>
    </row>
    <row r="201" spans="1:9" ht="11.25">
      <c r="A201" s="15"/>
      <c r="B201" s="66" t="s">
        <v>186</v>
      </c>
      <c r="C201" s="40"/>
      <c r="D201" s="41" t="s">
        <v>187</v>
      </c>
      <c r="E201" s="7">
        <v>4527603</v>
      </c>
      <c r="F201" s="42">
        <v>7317332</v>
      </c>
      <c r="G201" s="89">
        <v>9340324</v>
      </c>
      <c r="H201" s="89">
        <v>7304590</v>
      </c>
      <c r="I201" s="15"/>
    </row>
    <row r="202" spans="1:9" ht="11.25">
      <c r="A202" s="15"/>
      <c r="B202" s="66" t="s">
        <v>178</v>
      </c>
      <c r="C202" s="40"/>
      <c r="D202" s="41" t="s">
        <v>179</v>
      </c>
      <c r="E202" s="7">
        <v>1832062</v>
      </c>
      <c r="F202" s="42">
        <v>3495636</v>
      </c>
      <c r="G202" s="89">
        <v>2410772</v>
      </c>
      <c r="H202" s="89">
        <v>1621530</v>
      </c>
      <c r="I202" s="15"/>
    </row>
    <row r="203" spans="1:9" ht="11.25">
      <c r="A203" s="15"/>
      <c r="B203" s="66" t="s">
        <v>231</v>
      </c>
      <c r="C203" s="40"/>
      <c r="D203" s="41" t="s">
        <v>232</v>
      </c>
      <c r="E203" s="7"/>
      <c r="F203" s="42"/>
      <c r="G203" s="89"/>
      <c r="H203" s="89">
        <v>91644</v>
      </c>
      <c r="I203" s="15"/>
    </row>
    <row r="204" spans="1:9" ht="13.5" customHeight="1">
      <c r="A204" s="15"/>
      <c r="B204" s="66" t="s">
        <v>61</v>
      </c>
      <c r="C204" s="40"/>
      <c r="D204" s="41" t="s">
        <v>62</v>
      </c>
      <c r="E204" s="7">
        <v>623470</v>
      </c>
      <c r="F204" s="42">
        <v>562092</v>
      </c>
      <c r="G204" s="89">
        <v>498661</v>
      </c>
      <c r="H204" s="89">
        <v>311295</v>
      </c>
      <c r="I204" s="15"/>
    </row>
    <row r="205" spans="1:9" ht="9.75" customHeight="1">
      <c r="A205" s="15"/>
      <c r="B205" s="66" t="s">
        <v>201</v>
      </c>
      <c r="C205" s="40"/>
      <c r="D205" s="41" t="s">
        <v>202</v>
      </c>
      <c r="E205" s="7"/>
      <c r="F205" s="42"/>
      <c r="G205" s="89">
        <v>42840</v>
      </c>
      <c r="H205" s="89">
        <v>51765</v>
      </c>
      <c r="I205" s="15"/>
    </row>
    <row r="206" spans="1:9" ht="14.25" customHeight="1">
      <c r="A206" s="15"/>
      <c r="B206" s="66" t="s">
        <v>149</v>
      </c>
      <c r="C206" s="40"/>
      <c r="D206" s="41" t="s">
        <v>233</v>
      </c>
      <c r="E206" s="7"/>
      <c r="F206" s="42">
        <v>624293</v>
      </c>
      <c r="G206" s="89">
        <v>1192602</v>
      </c>
      <c r="H206" s="89">
        <v>296719</v>
      </c>
      <c r="I206" s="15"/>
    </row>
    <row r="207" spans="1:9" ht="11.25">
      <c r="A207" s="15"/>
      <c r="B207" s="66" t="s">
        <v>151</v>
      </c>
      <c r="C207" s="40"/>
      <c r="D207" s="41" t="s">
        <v>188</v>
      </c>
      <c r="E207" s="7">
        <v>210675</v>
      </c>
      <c r="F207" s="42">
        <v>65600</v>
      </c>
      <c r="G207" s="89">
        <v>290819</v>
      </c>
      <c r="H207" s="89">
        <v>739844</v>
      </c>
      <c r="I207" s="15"/>
    </row>
    <row r="208" spans="1:9" ht="11.25">
      <c r="A208" s="15"/>
      <c r="B208" s="66" t="s">
        <v>153</v>
      </c>
      <c r="C208" s="40"/>
      <c r="D208" s="41" t="s">
        <v>234</v>
      </c>
      <c r="E208" s="7">
        <v>29900</v>
      </c>
      <c r="F208" s="42"/>
      <c r="G208" s="89"/>
      <c r="H208" s="89"/>
      <c r="I208" s="15"/>
    </row>
    <row r="209" spans="1:9" ht="11.25">
      <c r="A209" s="15"/>
      <c r="B209" s="66" t="s">
        <v>63</v>
      </c>
      <c r="C209" s="40"/>
      <c r="D209" s="41" t="s">
        <v>64</v>
      </c>
      <c r="E209" s="7"/>
      <c r="F209" s="42"/>
      <c r="G209" s="89"/>
      <c r="H209" s="89"/>
      <c r="I209" s="15"/>
    </row>
    <row r="210" spans="1:9" ht="11.25">
      <c r="A210" s="15"/>
      <c r="B210" s="66" t="s">
        <v>235</v>
      </c>
      <c r="C210" s="40"/>
      <c r="D210" s="41" t="s">
        <v>236</v>
      </c>
      <c r="E210" s="7"/>
      <c r="F210" s="42">
        <v>569715</v>
      </c>
      <c r="G210" s="89">
        <v>189905</v>
      </c>
      <c r="H210" s="89"/>
      <c r="I210" s="15"/>
    </row>
    <row r="211" spans="1:9" ht="11.25">
      <c r="A211" s="15"/>
      <c r="B211" s="66" t="s">
        <v>189</v>
      </c>
      <c r="C211" s="40"/>
      <c r="D211" s="41" t="s">
        <v>190</v>
      </c>
      <c r="E211" s="7"/>
      <c r="F211" s="42">
        <v>217000</v>
      </c>
      <c r="G211" s="89">
        <v>348586</v>
      </c>
      <c r="H211" s="89"/>
      <c r="I211" s="15"/>
    </row>
    <row r="212" spans="1:9" ht="11.25">
      <c r="A212" s="15"/>
      <c r="B212" s="66" t="s">
        <v>65</v>
      </c>
      <c r="C212" s="40"/>
      <c r="D212" s="41" t="s">
        <v>66</v>
      </c>
      <c r="E212" s="7">
        <f>+E213+E214+E216</f>
        <v>317520</v>
      </c>
      <c r="F212" s="7">
        <f>+F213+F214+F216</f>
        <v>40700</v>
      </c>
      <c r="G212" s="7">
        <f>+G213+G214+G216</f>
        <v>0</v>
      </c>
      <c r="H212" s="7">
        <f>+H213+H214+H215+H216</f>
        <v>348063</v>
      </c>
      <c r="I212" s="15"/>
    </row>
    <row r="213" spans="1:9" ht="11.25">
      <c r="A213" s="15"/>
      <c r="B213" s="66" t="s">
        <v>115</v>
      </c>
      <c r="C213" s="40"/>
      <c r="D213" s="41" t="s">
        <v>116</v>
      </c>
      <c r="E213" s="7">
        <v>164058</v>
      </c>
      <c r="F213" s="42"/>
      <c r="G213" s="89"/>
      <c r="H213" s="89"/>
      <c r="I213" s="15"/>
    </row>
    <row r="214" spans="1:9" ht="11.25">
      <c r="A214" s="15"/>
      <c r="B214" s="66" t="s">
        <v>119</v>
      </c>
      <c r="C214" s="40"/>
      <c r="D214" s="41" t="s">
        <v>120</v>
      </c>
      <c r="E214" s="7">
        <v>79032</v>
      </c>
      <c r="F214" s="42">
        <v>40700</v>
      </c>
      <c r="G214" s="89"/>
      <c r="H214" s="89"/>
      <c r="I214" s="15"/>
    </row>
    <row r="215" spans="1:9" ht="11.25">
      <c r="A215" s="15"/>
      <c r="B215" s="66" t="s">
        <v>117</v>
      </c>
      <c r="C215" s="40"/>
      <c r="D215" s="41" t="s">
        <v>118</v>
      </c>
      <c r="E215" s="7"/>
      <c r="F215" s="42"/>
      <c r="G215" s="89"/>
      <c r="H215" s="89">
        <v>348063</v>
      </c>
      <c r="I215" s="15"/>
    </row>
    <row r="216" spans="1:9" ht="11.25">
      <c r="A216" s="15"/>
      <c r="B216" s="66" t="s">
        <v>67</v>
      </c>
      <c r="C216" s="40"/>
      <c r="D216" s="41" t="s">
        <v>68</v>
      </c>
      <c r="E216" s="7">
        <v>74430</v>
      </c>
      <c r="F216" s="42"/>
      <c r="G216" s="89"/>
      <c r="H216" s="89"/>
      <c r="I216" s="15"/>
    </row>
    <row r="217" spans="1:9" ht="11.25">
      <c r="A217" s="15"/>
      <c r="B217" s="66" t="s">
        <v>75</v>
      </c>
      <c r="C217" s="40"/>
      <c r="D217" s="41" t="s">
        <v>173</v>
      </c>
      <c r="E217" s="7">
        <f>+E218+E219+E221+E222</f>
        <v>699297</v>
      </c>
      <c r="F217" s="7">
        <f>+F218+F219+F221+F222</f>
        <v>770080</v>
      </c>
      <c r="G217" s="7">
        <f>+G218+G219+G221+G222+G220</f>
        <v>494877</v>
      </c>
      <c r="H217" s="7">
        <f>+H218+H219+H221+H222+H220</f>
        <v>0</v>
      </c>
      <c r="I217" s="15"/>
    </row>
    <row r="218" spans="1:9" ht="11.25">
      <c r="A218" s="15"/>
      <c r="B218" s="66" t="s">
        <v>121</v>
      </c>
      <c r="C218" s="40"/>
      <c r="D218" s="41" t="s">
        <v>174</v>
      </c>
      <c r="E218" s="7">
        <v>145262</v>
      </c>
      <c r="F218" s="42">
        <v>448066</v>
      </c>
      <c r="G218" s="89">
        <v>414877</v>
      </c>
      <c r="H218" s="89"/>
      <c r="I218" s="15"/>
    </row>
    <row r="219" spans="1:9" ht="11.25">
      <c r="A219" s="15"/>
      <c r="B219" s="66" t="s">
        <v>76</v>
      </c>
      <c r="C219" s="40"/>
      <c r="D219" s="41" t="s">
        <v>191</v>
      </c>
      <c r="E219" s="7">
        <v>554035</v>
      </c>
      <c r="F219" s="42">
        <v>232764</v>
      </c>
      <c r="G219" s="89"/>
      <c r="H219" s="89"/>
      <c r="I219" s="15"/>
    </row>
    <row r="220" spans="1:9" ht="11.25">
      <c r="A220" s="15"/>
      <c r="B220" s="66" t="s">
        <v>293</v>
      </c>
      <c r="C220" s="40"/>
      <c r="D220" s="41" t="s">
        <v>294</v>
      </c>
      <c r="E220" s="7"/>
      <c r="F220" s="42"/>
      <c r="G220" s="89"/>
      <c r="H220" s="89"/>
      <c r="I220" s="15"/>
    </row>
    <row r="221" spans="1:9" ht="11.25">
      <c r="A221" s="15"/>
      <c r="B221" s="66" t="s">
        <v>78</v>
      </c>
      <c r="C221" s="40"/>
      <c r="D221" s="41" t="s">
        <v>181</v>
      </c>
      <c r="E221" s="7"/>
      <c r="F221" s="42">
        <v>89250</v>
      </c>
      <c r="G221" s="89">
        <v>80000</v>
      </c>
      <c r="H221" s="89"/>
      <c r="I221" s="15"/>
    </row>
    <row r="222" spans="1:9" ht="11.25">
      <c r="A222" s="15"/>
      <c r="B222" s="66" t="s">
        <v>237</v>
      </c>
      <c r="C222" s="40"/>
      <c r="D222" s="41" t="s">
        <v>238</v>
      </c>
      <c r="E222" s="7"/>
      <c r="F222" s="42"/>
      <c r="G222" s="89"/>
      <c r="H222" s="89"/>
      <c r="I222" s="15"/>
    </row>
    <row r="223" spans="1:9" ht="11.25">
      <c r="A223" s="15"/>
      <c r="B223" s="66" t="s">
        <v>82</v>
      </c>
      <c r="C223" s="40"/>
      <c r="D223" s="41" t="s">
        <v>10</v>
      </c>
      <c r="E223" s="7">
        <f>+E224+E225+E226</f>
        <v>578340</v>
      </c>
      <c r="F223" s="7">
        <f>+F224+F225+F226</f>
        <v>582313</v>
      </c>
      <c r="G223" s="7">
        <f>+G224+G225+G226</f>
        <v>674979</v>
      </c>
      <c r="H223" s="7">
        <f>+H224+H225+H226+H227</f>
        <v>297382</v>
      </c>
      <c r="I223" s="15"/>
    </row>
    <row r="224" spans="1:9" ht="11.25">
      <c r="A224" s="15"/>
      <c r="B224" s="66" t="s">
        <v>83</v>
      </c>
      <c r="C224" s="40"/>
      <c r="D224" s="41" t="s">
        <v>84</v>
      </c>
      <c r="E224" s="7"/>
      <c r="F224" s="42">
        <v>74778</v>
      </c>
      <c r="G224" s="89">
        <v>223469</v>
      </c>
      <c r="H224" s="89">
        <v>297382</v>
      </c>
      <c r="I224" s="15"/>
    </row>
    <row r="225" spans="1:9" ht="11.25">
      <c r="A225" s="15"/>
      <c r="B225" s="66" t="s">
        <v>222</v>
      </c>
      <c r="C225" s="40"/>
      <c r="D225" s="41" t="s">
        <v>223</v>
      </c>
      <c r="E225" s="7">
        <v>578340</v>
      </c>
      <c r="F225" s="42">
        <v>507535</v>
      </c>
      <c r="G225" s="89">
        <v>349860</v>
      </c>
      <c r="H225" s="89"/>
      <c r="I225" s="15"/>
    </row>
    <row r="226" spans="1:9" ht="11.25">
      <c r="A226" s="15"/>
      <c r="B226" s="66" t="s">
        <v>192</v>
      </c>
      <c r="C226" s="40"/>
      <c r="D226" s="41" t="s">
        <v>193</v>
      </c>
      <c r="E226" s="7"/>
      <c r="F226" s="42"/>
      <c r="G226" s="89">
        <v>101650</v>
      </c>
      <c r="H226" s="89"/>
      <c r="I226" s="15"/>
    </row>
    <row r="227" spans="1:9" ht="12.75" customHeight="1">
      <c r="A227" s="15"/>
      <c r="B227" s="66" t="s">
        <v>125</v>
      </c>
      <c r="C227" s="40"/>
      <c r="D227" s="41" t="s">
        <v>81</v>
      </c>
      <c r="E227" s="7"/>
      <c r="F227" s="91"/>
      <c r="G227" s="91"/>
      <c r="H227" s="91"/>
      <c r="I227" s="15"/>
    </row>
    <row r="228" spans="1:9" ht="15" customHeight="1">
      <c r="A228" s="15"/>
      <c r="B228" s="66" t="s">
        <v>85</v>
      </c>
      <c r="C228" s="40"/>
      <c r="D228" s="41" t="s">
        <v>9</v>
      </c>
      <c r="E228" s="7">
        <f>+E229</f>
        <v>0</v>
      </c>
      <c r="F228" s="7">
        <f>+F229</f>
        <v>0</v>
      </c>
      <c r="G228" s="7">
        <f>+G229</f>
        <v>0</v>
      </c>
      <c r="H228" s="7">
        <f>+H229</f>
        <v>424116</v>
      </c>
      <c r="I228" s="15"/>
    </row>
    <row r="229" spans="1:9" ht="11.25">
      <c r="A229" s="15"/>
      <c r="B229" s="66" t="s">
        <v>89</v>
      </c>
      <c r="C229" s="40"/>
      <c r="D229" s="41" t="s">
        <v>194</v>
      </c>
      <c r="E229" s="7"/>
      <c r="F229" s="42"/>
      <c r="G229" s="89"/>
      <c r="H229" s="89">
        <v>424116</v>
      </c>
      <c r="I229" s="15"/>
    </row>
    <row r="230" spans="1:9" ht="11.25">
      <c r="A230" s="15"/>
      <c r="B230" s="66" t="s">
        <v>92</v>
      </c>
      <c r="C230" s="40"/>
      <c r="D230" s="41" t="s">
        <v>93</v>
      </c>
      <c r="E230" s="7">
        <f>+E231+E232</f>
        <v>44280</v>
      </c>
      <c r="F230" s="7">
        <f>+F231+F232</f>
        <v>624750</v>
      </c>
      <c r="G230" s="7">
        <f>+G231+G232+G233</f>
        <v>59500</v>
      </c>
      <c r="H230" s="7">
        <f>+H231+H232</f>
        <v>164934</v>
      </c>
      <c r="I230" s="15"/>
    </row>
    <row r="231" spans="1:9" ht="11.25">
      <c r="A231" s="15"/>
      <c r="B231" s="66" t="s">
        <v>130</v>
      </c>
      <c r="C231" s="40"/>
      <c r="D231" s="41" t="s">
        <v>131</v>
      </c>
      <c r="E231" s="7"/>
      <c r="F231" s="42">
        <v>624750</v>
      </c>
      <c r="G231" s="89"/>
      <c r="H231" s="89">
        <v>164934</v>
      </c>
      <c r="I231" s="15"/>
    </row>
    <row r="232" spans="1:9" ht="11.25">
      <c r="A232" s="15"/>
      <c r="B232" s="66" t="s">
        <v>157</v>
      </c>
      <c r="C232" s="40"/>
      <c r="D232" s="41" t="s">
        <v>158</v>
      </c>
      <c r="E232" s="7">
        <v>44280</v>
      </c>
      <c r="F232" s="42"/>
      <c r="G232" s="89"/>
      <c r="H232" s="89"/>
      <c r="I232" s="15"/>
    </row>
    <row r="233" spans="1:9" ht="11.25">
      <c r="A233" s="15"/>
      <c r="B233" s="66" t="s">
        <v>96</v>
      </c>
      <c r="C233" s="40"/>
      <c r="D233" s="41" t="s">
        <v>81</v>
      </c>
      <c r="E233" s="7"/>
      <c r="F233" s="42"/>
      <c r="G233" s="89">
        <v>59500</v>
      </c>
      <c r="H233" s="89"/>
      <c r="I233" s="15"/>
    </row>
    <row r="234" spans="1:9" ht="11.25">
      <c r="A234" s="15"/>
      <c r="B234" s="66" t="s">
        <v>195</v>
      </c>
      <c r="C234" s="40"/>
      <c r="D234" s="41" t="s">
        <v>196</v>
      </c>
      <c r="E234" s="7"/>
      <c r="F234" s="42"/>
      <c r="G234" s="89"/>
      <c r="H234" s="89"/>
      <c r="I234" s="15"/>
    </row>
    <row r="235" spans="1:9" ht="11.25">
      <c r="A235" s="15"/>
      <c r="B235" s="66" t="s">
        <v>197</v>
      </c>
      <c r="C235" s="40"/>
      <c r="D235" s="41" t="s">
        <v>198</v>
      </c>
      <c r="E235" s="7"/>
      <c r="F235" s="42"/>
      <c r="G235" s="89"/>
      <c r="H235" s="89"/>
      <c r="I235" s="15"/>
    </row>
    <row r="236" spans="1:9" ht="11.25">
      <c r="A236" s="15"/>
      <c r="B236" s="66" t="s">
        <v>28</v>
      </c>
      <c r="C236" s="40"/>
      <c r="D236" s="41" t="s">
        <v>159</v>
      </c>
      <c r="E236" s="7">
        <f>+E237</f>
        <v>0</v>
      </c>
      <c r="F236" s="42">
        <f>+F237</f>
        <v>0</v>
      </c>
      <c r="G236" s="42">
        <f>+G237</f>
        <v>13000</v>
      </c>
      <c r="H236" s="42"/>
      <c r="I236" s="15"/>
    </row>
    <row r="237" spans="1:9" ht="11.25">
      <c r="A237" s="15"/>
      <c r="B237" s="66" t="s">
        <v>160</v>
      </c>
      <c r="C237" s="40"/>
      <c r="D237" s="41" t="s">
        <v>161</v>
      </c>
      <c r="E237" s="7"/>
      <c r="F237" s="42"/>
      <c r="G237" s="89">
        <v>13000</v>
      </c>
      <c r="H237" s="89"/>
      <c r="I237" s="15"/>
    </row>
    <row r="238" spans="1:9" ht="11.25">
      <c r="A238" s="15"/>
      <c r="B238" s="66" t="s">
        <v>29</v>
      </c>
      <c r="C238" s="40"/>
      <c r="D238" s="41" t="s">
        <v>175</v>
      </c>
      <c r="E238" s="7"/>
      <c r="F238" s="42"/>
      <c r="G238" s="89"/>
      <c r="H238" s="89"/>
      <c r="I238" s="15"/>
    </row>
    <row r="239" spans="1:9" ht="11.25">
      <c r="A239" s="15"/>
      <c r="B239" s="66" t="s">
        <v>30</v>
      </c>
      <c r="C239" s="40"/>
      <c r="D239" s="41" t="s">
        <v>11</v>
      </c>
      <c r="E239" s="7"/>
      <c r="F239" s="42"/>
      <c r="G239" s="89"/>
      <c r="H239" s="89"/>
      <c r="I239" s="15"/>
    </row>
    <row r="240" spans="1:9" ht="11.25">
      <c r="A240" s="15"/>
      <c r="B240" s="8">
        <v>24</v>
      </c>
      <c r="C240" s="9"/>
      <c r="D240" s="10" t="s">
        <v>98</v>
      </c>
      <c r="E240" s="90">
        <f>+E241</f>
        <v>201585</v>
      </c>
      <c r="F240" s="90">
        <f>+F241</f>
        <v>1980075</v>
      </c>
      <c r="G240" s="90">
        <f>+G241</f>
        <v>4521187</v>
      </c>
      <c r="H240" s="90">
        <f>+H241</f>
        <v>2017886</v>
      </c>
      <c r="I240" s="15"/>
    </row>
    <row r="241" spans="1:9" ht="11.25">
      <c r="A241" s="15"/>
      <c r="B241" s="66" t="s">
        <v>99</v>
      </c>
      <c r="C241" s="40"/>
      <c r="D241" s="41" t="s">
        <v>100</v>
      </c>
      <c r="E241" s="7">
        <f>+E243+E242</f>
        <v>201585</v>
      </c>
      <c r="F241" s="7">
        <f>+F243+F242</f>
        <v>1980075</v>
      </c>
      <c r="G241" s="42">
        <f>+G242+G243</f>
        <v>4521187</v>
      </c>
      <c r="H241" s="42">
        <f>+H242+H243+H244</f>
        <v>2017886</v>
      </c>
      <c r="I241" s="15"/>
    </row>
    <row r="242" spans="1:9" ht="11.25">
      <c r="A242" s="15"/>
      <c r="B242" s="66" t="s">
        <v>282</v>
      </c>
      <c r="C242" s="40"/>
      <c r="D242" s="41" t="s">
        <v>283</v>
      </c>
      <c r="E242" s="7">
        <v>109200</v>
      </c>
      <c r="F242" s="42">
        <v>109200</v>
      </c>
      <c r="G242" s="89">
        <v>467390</v>
      </c>
      <c r="H242" s="89"/>
      <c r="I242" s="15"/>
    </row>
    <row r="243" spans="1:9" ht="11.25">
      <c r="A243" s="15"/>
      <c r="B243" s="66" t="s">
        <v>101</v>
      </c>
      <c r="C243" s="40"/>
      <c r="D243" s="41" t="s">
        <v>102</v>
      </c>
      <c r="E243" s="7">
        <v>92385</v>
      </c>
      <c r="F243" s="42">
        <v>1870875</v>
      </c>
      <c r="G243" s="89">
        <v>4053797</v>
      </c>
      <c r="H243" s="89">
        <v>2017886</v>
      </c>
      <c r="I243" s="15"/>
    </row>
    <row r="244" spans="1:9" ht="11.25">
      <c r="A244" s="15"/>
      <c r="B244" s="66" t="s">
        <v>225</v>
      </c>
      <c r="C244" s="40"/>
      <c r="D244" s="41" t="s">
        <v>226</v>
      </c>
      <c r="E244" s="7"/>
      <c r="F244" s="42"/>
      <c r="G244" s="89"/>
      <c r="H244" s="89"/>
      <c r="I244" s="15"/>
    </row>
    <row r="245" spans="1:9" ht="2.25" customHeight="1">
      <c r="A245" s="15"/>
      <c r="B245" s="66"/>
      <c r="C245" s="40"/>
      <c r="D245" s="41"/>
      <c r="E245" s="7"/>
      <c r="F245" s="42"/>
      <c r="G245" s="89"/>
      <c r="H245" s="89"/>
      <c r="I245" s="15"/>
    </row>
    <row r="246" spans="1:9" ht="11.25">
      <c r="A246" s="15"/>
      <c r="B246" s="8">
        <v>29</v>
      </c>
      <c r="C246" s="9"/>
      <c r="D246" s="10" t="s">
        <v>239</v>
      </c>
      <c r="E246" s="90">
        <f>+E247+E248</f>
        <v>0</v>
      </c>
      <c r="F246" s="90">
        <f>+F247+F248+F250+F251</f>
        <v>1879105</v>
      </c>
      <c r="G246" s="90">
        <f>+G247+G248+G249+G251</f>
        <v>2373806</v>
      </c>
      <c r="H246" s="90">
        <f>+H247+H248+H251</f>
        <v>207785</v>
      </c>
      <c r="I246" s="15"/>
    </row>
    <row r="247" spans="1:9" ht="11.25">
      <c r="A247" s="15"/>
      <c r="B247" s="66" t="s">
        <v>212</v>
      </c>
      <c r="C247" s="40"/>
      <c r="D247" s="41" t="s">
        <v>33</v>
      </c>
      <c r="E247" s="7"/>
      <c r="F247" s="42"/>
      <c r="G247" s="89">
        <v>390689</v>
      </c>
      <c r="H247" s="89"/>
      <c r="I247" s="15"/>
    </row>
    <row r="248" spans="1:9" ht="11.25">
      <c r="A248" s="15"/>
      <c r="B248" s="66" t="s">
        <v>240</v>
      </c>
      <c r="C248" s="40"/>
      <c r="D248" s="41" t="s">
        <v>241</v>
      </c>
      <c r="E248" s="7">
        <f>+E249</f>
        <v>0</v>
      </c>
      <c r="F248" s="42"/>
      <c r="G248" s="7">
        <f>+G249+G250</f>
        <v>1874232</v>
      </c>
      <c r="H248" s="89">
        <f>+H249+H250</f>
        <v>98900</v>
      </c>
      <c r="I248" s="15"/>
    </row>
    <row r="249" spans="1:9" ht="11.25">
      <c r="A249" s="15"/>
      <c r="B249" s="66" t="s">
        <v>242</v>
      </c>
      <c r="C249" s="40"/>
      <c r="D249" s="41" t="s">
        <v>243</v>
      </c>
      <c r="E249" s="7"/>
      <c r="F249" s="42"/>
      <c r="G249" s="89"/>
      <c r="H249" s="89"/>
      <c r="I249" s="15"/>
    </row>
    <row r="250" spans="1:9" ht="11.25">
      <c r="A250" s="15"/>
      <c r="B250" s="66" t="s">
        <v>275</v>
      </c>
      <c r="C250" s="40"/>
      <c r="D250" s="41" t="s">
        <v>300</v>
      </c>
      <c r="E250" s="7"/>
      <c r="F250" s="42">
        <v>1826745</v>
      </c>
      <c r="G250" s="89">
        <v>1874232</v>
      </c>
      <c r="H250" s="89">
        <v>98900</v>
      </c>
      <c r="I250" s="15"/>
    </row>
    <row r="251" spans="1:9" ht="11.25">
      <c r="A251" s="15"/>
      <c r="B251" s="66" t="s">
        <v>213</v>
      </c>
      <c r="C251" s="40"/>
      <c r="D251" s="41" t="s">
        <v>301</v>
      </c>
      <c r="E251" s="7"/>
      <c r="F251" s="42">
        <f>+F252</f>
        <v>52360</v>
      </c>
      <c r="G251" s="91">
        <f>+G252</f>
        <v>108885</v>
      </c>
      <c r="H251" s="91">
        <f>+H252</f>
        <v>108885</v>
      </c>
      <c r="I251" s="15"/>
    </row>
    <row r="252" spans="1:9" ht="11.25">
      <c r="A252" s="15"/>
      <c r="B252" s="66" t="s">
        <v>215</v>
      </c>
      <c r="C252" s="40"/>
      <c r="D252" s="41" t="s">
        <v>302</v>
      </c>
      <c r="E252" s="7"/>
      <c r="F252" s="42">
        <v>52360</v>
      </c>
      <c r="G252" s="91">
        <v>108885</v>
      </c>
      <c r="H252" s="91">
        <v>108885</v>
      </c>
      <c r="I252" s="15"/>
    </row>
    <row r="253" spans="1:9" ht="11.25">
      <c r="A253" s="15"/>
      <c r="B253" s="8">
        <v>31</v>
      </c>
      <c r="C253" s="9"/>
      <c r="D253" s="10" t="s">
        <v>105</v>
      </c>
      <c r="E253" s="90"/>
      <c r="F253" s="92">
        <f>+F254</f>
        <v>0</v>
      </c>
      <c r="G253" s="93">
        <f>+G254</f>
        <v>0</v>
      </c>
      <c r="H253" s="93">
        <f>+H254</f>
        <v>0</v>
      </c>
      <c r="I253" s="15"/>
    </row>
    <row r="254" spans="1:9" ht="11.25">
      <c r="A254" s="15"/>
      <c r="B254" s="66" t="s">
        <v>284</v>
      </c>
      <c r="C254" s="40"/>
      <c r="D254" s="41" t="s">
        <v>135</v>
      </c>
      <c r="E254" s="7"/>
      <c r="F254" s="42"/>
      <c r="G254" s="89"/>
      <c r="H254" s="89"/>
      <c r="I254" s="15"/>
    </row>
    <row r="255" spans="1:9" ht="11.25">
      <c r="A255" s="15"/>
      <c r="B255" s="66" t="s">
        <v>166</v>
      </c>
      <c r="C255" s="40"/>
      <c r="D255" s="41" t="s">
        <v>167</v>
      </c>
      <c r="E255" s="7"/>
      <c r="F255" s="42"/>
      <c r="G255" s="89"/>
      <c r="H255" s="89"/>
      <c r="I255" s="15"/>
    </row>
    <row r="256" spans="1:9" ht="11.25">
      <c r="A256" s="15"/>
      <c r="B256" s="8">
        <v>34</v>
      </c>
      <c r="C256" s="9"/>
      <c r="D256" s="10" t="s">
        <v>182</v>
      </c>
      <c r="E256" s="90">
        <f>+E257</f>
        <v>22230652</v>
      </c>
      <c r="F256" s="42">
        <f>+F257</f>
        <v>10895256</v>
      </c>
      <c r="G256" s="42">
        <f>+G257</f>
        <v>3611</v>
      </c>
      <c r="H256" s="89"/>
      <c r="I256" s="15"/>
    </row>
    <row r="257" spans="1:9" ht="12" thickBot="1">
      <c r="A257" s="15"/>
      <c r="B257" s="66" t="s">
        <v>111</v>
      </c>
      <c r="C257" s="40"/>
      <c r="D257" s="41" t="s">
        <v>112</v>
      </c>
      <c r="E257" s="7">
        <v>22230652</v>
      </c>
      <c r="F257" s="42">
        <v>10895256</v>
      </c>
      <c r="G257" s="89">
        <v>3611</v>
      </c>
      <c r="H257" s="89"/>
      <c r="I257" s="15"/>
    </row>
    <row r="258" spans="1:14" ht="11.25">
      <c r="A258" s="15"/>
      <c r="B258" s="94"/>
      <c r="C258" s="95"/>
      <c r="D258" s="96" t="s">
        <v>40</v>
      </c>
      <c r="E258" s="97">
        <f>+E163</f>
        <v>31965872</v>
      </c>
      <c r="F258" s="97">
        <f>+F163</f>
        <v>30664405</v>
      </c>
      <c r="G258" s="97">
        <f>+G163</f>
        <v>23690223</v>
      </c>
      <c r="H258" s="97">
        <f>+H163</f>
        <v>15323855</v>
      </c>
      <c r="I258" s="15"/>
      <c r="N258" s="98"/>
    </row>
    <row r="259" spans="1:9" ht="2.25" customHeight="1" thickBot="1">
      <c r="A259" s="15"/>
      <c r="B259" s="99"/>
      <c r="C259" s="100"/>
      <c r="D259" s="101"/>
      <c r="E259" s="102"/>
      <c r="F259" s="102"/>
      <c r="G259" s="102"/>
      <c r="H259" s="102"/>
      <c r="I259" s="15"/>
    </row>
    <row r="260" spans="1:9" ht="2.25" customHeight="1">
      <c r="A260" s="15"/>
      <c r="B260" s="115"/>
      <c r="C260" s="17"/>
      <c r="D260" s="116"/>
      <c r="E260" s="117"/>
      <c r="F260" s="117"/>
      <c r="G260" s="117"/>
      <c r="H260" s="117"/>
      <c r="I260" s="15"/>
    </row>
    <row r="261" spans="1:9" ht="28.5" customHeight="1">
      <c r="A261" s="15"/>
      <c r="B261" s="115"/>
      <c r="C261" s="17"/>
      <c r="D261" s="116"/>
      <c r="E261" s="117"/>
      <c r="F261" s="117"/>
      <c r="G261" s="117"/>
      <c r="H261" s="117"/>
      <c r="I261" s="15"/>
    </row>
    <row r="262" spans="8:9" ht="32.25" customHeight="1">
      <c r="H262" s="15"/>
      <c r="I262" s="15"/>
    </row>
    <row r="263" spans="1:9" ht="12" customHeight="1">
      <c r="A263" s="15"/>
      <c r="B263" s="71" t="s">
        <v>36</v>
      </c>
      <c r="C263" s="72"/>
      <c r="D263" s="72"/>
      <c r="E263" s="15"/>
      <c r="F263" s="15"/>
      <c r="G263" s="15"/>
      <c r="H263" s="15"/>
      <c r="I263" s="15"/>
    </row>
    <row r="264" spans="1:9" ht="12.75" customHeight="1" thickBot="1">
      <c r="A264" s="15"/>
      <c r="B264" s="71" t="s">
        <v>199</v>
      </c>
      <c r="C264" s="72"/>
      <c r="D264" s="72"/>
      <c r="E264" s="15"/>
      <c r="F264" s="15"/>
      <c r="G264" s="15"/>
      <c r="H264" s="15"/>
      <c r="I264" s="15"/>
    </row>
    <row r="265" spans="1:9" ht="12.75" thickBot="1">
      <c r="A265" s="15"/>
      <c r="B265" s="12" t="s">
        <v>312</v>
      </c>
      <c r="C265" s="13"/>
      <c r="D265" s="13"/>
      <c r="E265" s="13"/>
      <c r="F265" s="13"/>
      <c r="G265" s="13"/>
      <c r="H265" s="103"/>
      <c r="I265" s="15"/>
    </row>
    <row r="266" spans="1:9" ht="5.25" customHeight="1" thickBot="1">
      <c r="A266" s="15"/>
      <c r="B266" s="71"/>
      <c r="C266" s="72"/>
      <c r="D266" s="72"/>
      <c r="E266" s="15"/>
      <c r="F266" s="15"/>
      <c r="G266" s="15"/>
      <c r="H266" s="15"/>
      <c r="I266" s="15"/>
    </row>
    <row r="267" spans="1:9" ht="0.75" customHeight="1" hidden="1" thickBot="1">
      <c r="A267" s="15"/>
      <c r="B267" s="17"/>
      <c r="C267" s="17"/>
      <c r="D267" s="17"/>
      <c r="E267" s="17"/>
      <c r="F267" s="17"/>
      <c r="G267" s="17"/>
      <c r="H267" s="15"/>
      <c r="I267" s="15"/>
    </row>
    <row r="268" spans="1:9" ht="12" thickBot="1">
      <c r="A268" s="15"/>
      <c r="B268" s="73" t="s">
        <v>16</v>
      </c>
      <c r="C268" s="78"/>
      <c r="D268" s="23" t="s">
        <v>17</v>
      </c>
      <c r="E268" s="104" t="s">
        <v>18</v>
      </c>
      <c r="F268" s="105" t="s">
        <v>18</v>
      </c>
      <c r="G268" s="106" t="s">
        <v>18</v>
      </c>
      <c r="H268" s="106" t="s">
        <v>18</v>
      </c>
      <c r="I268" s="15"/>
    </row>
    <row r="269" spans="1:9" ht="0.75" customHeight="1">
      <c r="A269" s="15"/>
      <c r="B269" s="82"/>
      <c r="C269" s="17"/>
      <c r="D269" s="83"/>
      <c r="E269" s="84"/>
      <c r="F269" s="85"/>
      <c r="G269" s="86"/>
      <c r="H269" s="86"/>
      <c r="I269" s="15"/>
    </row>
    <row r="270" spans="1:9" ht="11.25">
      <c r="A270" s="15"/>
      <c r="B270" s="82"/>
      <c r="C270" s="17"/>
      <c r="D270" s="26" t="s">
        <v>113</v>
      </c>
      <c r="E270" s="31">
        <f>+E271+E278+E327+E330+E333+E335+E343+E346</f>
        <v>29785554</v>
      </c>
      <c r="F270" s="31">
        <f>+F271+F278+F327+F330+F333+F335+F343+F346</f>
        <v>33762685</v>
      </c>
      <c r="G270" s="31">
        <f>+G271+G278+G327+G330+G333+G335+G343+G346</f>
        <v>29006847</v>
      </c>
      <c r="H270" s="31">
        <f>+H271+H278+H330+H333+H335+H346</f>
        <v>44252679</v>
      </c>
      <c r="I270" s="15"/>
    </row>
    <row r="271" spans="1:9" ht="11.25">
      <c r="A271" s="15"/>
      <c r="B271" s="87">
        <v>21</v>
      </c>
      <c r="C271" s="34"/>
      <c r="D271" s="35" t="s">
        <v>168</v>
      </c>
      <c r="E271" s="107">
        <f>+E272+E274+E275+E276</f>
        <v>0</v>
      </c>
      <c r="F271" s="107">
        <f>+F272+F274+F275+F276</f>
        <v>0</v>
      </c>
      <c r="G271" s="108">
        <f>+G272+G274+G275+G276</f>
        <v>1</v>
      </c>
      <c r="H271" s="108">
        <f>+H272+H274+H275+H276</f>
        <v>0</v>
      </c>
      <c r="I271" s="15"/>
    </row>
    <row r="272" spans="1:9" ht="11.25">
      <c r="A272" s="15"/>
      <c r="B272" s="66" t="s">
        <v>19</v>
      </c>
      <c r="C272" s="40"/>
      <c r="D272" s="41" t="s">
        <v>20</v>
      </c>
      <c r="E272" s="7"/>
      <c r="F272" s="109"/>
      <c r="G272" s="89">
        <f>+G273</f>
        <v>1</v>
      </c>
      <c r="H272" s="89"/>
      <c r="I272" s="15"/>
    </row>
    <row r="273" spans="1:9" ht="11.25">
      <c r="A273" s="15"/>
      <c r="B273" s="66" t="s">
        <v>43</v>
      </c>
      <c r="C273" s="40"/>
      <c r="D273" s="41" t="s">
        <v>45</v>
      </c>
      <c r="E273" s="7"/>
      <c r="F273" s="91"/>
      <c r="G273" s="89">
        <v>1</v>
      </c>
      <c r="H273" s="89"/>
      <c r="I273" s="15"/>
    </row>
    <row r="274" spans="1:9" ht="11.25">
      <c r="A274" s="15"/>
      <c r="B274" s="66" t="s">
        <v>22</v>
      </c>
      <c r="C274" s="40"/>
      <c r="D274" s="41" t="s">
        <v>4</v>
      </c>
      <c r="E274" s="7"/>
      <c r="F274" s="42"/>
      <c r="G274" s="89"/>
      <c r="H274" s="89"/>
      <c r="I274" s="15"/>
    </row>
    <row r="275" spans="1:9" ht="11.25">
      <c r="A275" s="15"/>
      <c r="B275" s="66" t="s">
        <v>24</v>
      </c>
      <c r="C275" s="40"/>
      <c r="D275" s="41" t="s">
        <v>51</v>
      </c>
      <c r="E275" s="7"/>
      <c r="F275" s="42"/>
      <c r="G275" s="89"/>
      <c r="H275" s="89"/>
      <c r="I275" s="15"/>
    </row>
    <row r="276" spans="1:8" ht="9" customHeight="1">
      <c r="A276" s="15"/>
      <c r="B276" s="66" t="s">
        <v>54</v>
      </c>
      <c r="C276" s="40"/>
      <c r="D276" s="41" t="s">
        <v>38</v>
      </c>
      <c r="E276" s="7"/>
      <c r="F276" s="42"/>
      <c r="G276" s="89"/>
      <c r="H276" s="89"/>
    </row>
    <row r="277" spans="1:8" ht="11.25">
      <c r="A277" s="15"/>
      <c r="B277" s="66" t="s">
        <v>57</v>
      </c>
      <c r="C277" s="40"/>
      <c r="D277" s="41" t="s">
        <v>289</v>
      </c>
      <c r="E277" s="7"/>
      <c r="F277" s="42"/>
      <c r="G277" s="89"/>
      <c r="H277" s="89"/>
    </row>
    <row r="278" spans="1:8" ht="11.25">
      <c r="A278" s="15"/>
      <c r="B278" s="8">
        <v>22</v>
      </c>
      <c r="C278" s="9"/>
      <c r="D278" s="10" t="s">
        <v>172</v>
      </c>
      <c r="E278" s="90">
        <f>+E279+E285+E287+E299+E305+E310+E313+E321+E323+E325</f>
        <v>7121280</v>
      </c>
      <c r="F278" s="90">
        <f>+F279+F281+F285+F287+F299+F305+F310+F313+F321+F323+F325</f>
        <v>20455558</v>
      </c>
      <c r="G278" s="90">
        <f>+G279+G281+G285+G287+G299+G305+G310+G313+G321+G323+G325</f>
        <v>22431986</v>
      </c>
      <c r="H278" s="90">
        <f>+H279+H281+H285+H287+H299+H305+H310+H313+H321+H323+H325</f>
        <v>39339615</v>
      </c>
    </row>
    <row r="279" spans="1:8" ht="11.25">
      <c r="A279" s="15"/>
      <c r="B279" s="66" t="s">
        <v>145</v>
      </c>
      <c r="C279" s="40"/>
      <c r="D279" s="41" t="s">
        <v>146</v>
      </c>
      <c r="E279" s="7"/>
      <c r="F279" s="42">
        <f>+F280</f>
        <v>6625852</v>
      </c>
      <c r="G279" s="42">
        <f>+G280</f>
        <v>2861820</v>
      </c>
      <c r="H279" s="42">
        <f>+H280</f>
        <v>7345218</v>
      </c>
    </row>
    <row r="280" spans="1:8" ht="11.25">
      <c r="A280" s="15"/>
      <c r="B280" s="66" t="s">
        <v>144</v>
      </c>
      <c r="C280" s="40"/>
      <c r="D280" s="41" t="s">
        <v>147</v>
      </c>
      <c r="E280" s="7"/>
      <c r="F280" s="42">
        <v>6625852</v>
      </c>
      <c r="G280" s="89">
        <v>2861820</v>
      </c>
      <c r="H280" s="89">
        <v>7345218</v>
      </c>
    </row>
    <row r="281" spans="1:8" ht="11.25">
      <c r="A281" s="15"/>
      <c r="B281" s="66" t="s">
        <v>227</v>
      </c>
      <c r="C281" s="40"/>
      <c r="D281" s="41" t="s">
        <v>228</v>
      </c>
      <c r="E281" s="7"/>
      <c r="F281" s="42">
        <f>+F282+F283+F284</f>
        <v>4943629</v>
      </c>
      <c r="G281" s="42">
        <f>+G282+G283+G284</f>
        <v>58318</v>
      </c>
      <c r="H281" s="42">
        <f>+H282+H283+H284</f>
        <v>138319</v>
      </c>
    </row>
    <row r="282" spans="1:8" ht="11.25">
      <c r="A282" s="15"/>
      <c r="B282" s="66" t="s">
        <v>229</v>
      </c>
      <c r="C282" s="40"/>
      <c r="D282" s="41" t="s">
        <v>290</v>
      </c>
      <c r="E282" s="7"/>
      <c r="F282" s="42"/>
      <c r="G282" s="89"/>
      <c r="H282" s="89"/>
    </row>
    <row r="283" spans="1:8" ht="11.25">
      <c r="A283" s="15"/>
      <c r="B283" s="66" t="s">
        <v>245</v>
      </c>
      <c r="C283" s="40"/>
      <c r="D283" s="41" t="s">
        <v>291</v>
      </c>
      <c r="E283" s="7"/>
      <c r="F283" s="42">
        <v>3744823</v>
      </c>
      <c r="G283" s="89">
        <v>58318</v>
      </c>
      <c r="H283" s="89">
        <v>58318</v>
      </c>
    </row>
    <row r="284" spans="1:8" ht="11.25">
      <c r="A284" s="15"/>
      <c r="B284" s="66" t="s">
        <v>287</v>
      </c>
      <c r="C284" s="40"/>
      <c r="D284" s="41" t="s">
        <v>288</v>
      </c>
      <c r="E284" s="7"/>
      <c r="F284" s="42">
        <v>1198806</v>
      </c>
      <c r="G284" s="89"/>
      <c r="H284" s="89">
        <v>80001</v>
      </c>
    </row>
    <row r="285" spans="1:8" ht="11.25">
      <c r="A285" s="15"/>
      <c r="B285" s="66" t="s">
        <v>183</v>
      </c>
      <c r="C285" s="40"/>
      <c r="D285" s="41" t="s">
        <v>185</v>
      </c>
      <c r="E285" s="7"/>
      <c r="F285" s="42">
        <f>+F286</f>
        <v>61890</v>
      </c>
      <c r="G285" s="42">
        <f>+G286</f>
        <v>2856</v>
      </c>
      <c r="H285" s="42">
        <f>+H286</f>
        <v>502856</v>
      </c>
    </row>
    <row r="286" spans="1:8" ht="11.25">
      <c r="A286" s="15"/>
      <c r="B286" s="66" t="s">
        <v>184</v>
      </c>
      <c r="C286" s="40"/>
      <c r="D286" s="41" t="s">
        <v>7</v>
      </c>
      <c r="E286" s="7"/>
      <c r="F286" s="42">
        <v>61890</v>
      </c>
      <c r="G286" s="89">
        <v>2856</v>
      </c>
      <c r="H286" s="89">
        <v>502856</v>
      </c>
    </row>
    <row r="287" spans="1:8" ht="11.25">
      <c r="A287" s="15"/>
      <c r="B287" s="66" t="s">
        <v>59</v>
      </c>
      <c r="C287" s="40"/>
      <c r="D287" s="41" t="s">
        <v>177</v>
      </c>
      <c r="E287" s="7">
        <f>+E288+E289+E290+E291+E292+E293+E294+E295+E296+E298</f>
        <v>2090735</v>
      </c>
      <c r="F287" s="7">
        <f>+F288+F289+F290+F291+F292+F293+F294+F295+F296+F297+F298</f>
        <v>8616136</v>
      </c>
      <c r="G287" s="7">
        <f>+G288+G289+G290+G291+G292+G293+G294+G295+G296+G297+G298</f>
        <v>19083173</v>
      </c>
      <c r="H287" s="7">
        <f>+H288+H289+H290+H291+H292+H293+H294+H295+H296+H297+H298</f>
        <v>12455634</v>
      </c>
    </row>
    <row r="288" spans="1:8" ht="11.25">
      <c r="A288" s="15"/>
      <c r="B288" s="66" t="s">
        <v>148</v>
      </c>
      <c r="C288" s="40"/>
      <c r="D288" s="41" t="s">
        <v>8</v>
      </c>
      <c r="E288" s="7">
        <v>772067</v>
      </c>
      <c r="F288" s="42">
        <v>843823</v>
      </c>
      <c r="G288" s="89">
        <v>466736</v>
      </c>
      <c r="H288" s="89">
        <v>1014402</v>
      </c>
    </row>
    <row r="289" spans="1:8" ht="11.25">
      <c r="A289" s="15"/>
      <c r="B289" s="66" t="s">
        <v>218</v>
      </c>
      <c r="C289" s="40"/>
      <c r="D289" s="41" t="s">
        <v>219</v>
      </c>
      <c r="E289" s="7">
        <v>179954</v>
      </c>
      <c r="F289" s="42">
        <v>1868283</v>
      </c>
      <c r="G289" s="89">
        <v>5372192</v>
      </c>
      <c r="H289" s="89">
        <v>1044200</v>
      </c>
    </row>
    <row r="290" spans="1:8" ht="11.25">
      <c r="A290" s="15"/>
      <c r="B290" s="66" t="s">
        <v>231</v>
      </c>
      <c r="C290" s="40"/>
      <c r="D290" s="41" t="s">
        <v>232</v>
      </c>
      <c r="E290" s="7">
        <v>80949</v>
      </c>
      <c r="F290" s="42"/>
      <c r="G290" s="89"/>
      <c r="H290" s="89">
        <v>45353</v>
      </c>
    </row>
    <row r="291" spans="1:8" ht="11.25">
      <c r="A291" s="15"/>
      <c r="B291" s="66" t="s">
        <v>61</v>
      </c>
      <c r="C291" s="40"/>
      <c r="D291" s="41" t="s">
        <v>204</v>
      </c>
      <c r="E291" s="7">
        <v>197732</v>
      </c>
      <c r="F291" s="42">
        <v>537811</v>
      </c>
      <c r="G291" s="89">
        <v>350381</v>
      </c>
      <c r="H291" s="89">
        <v>1513269</v>
      </c>
    </row>
    <row r="292" spans="1:8" ht="11.25">
      <c r="A292" s="15"/>
      <c r="B292" s="66" t="s">
        <v>201</v>
      </c>
      <c r="C292" s="40"/>
      <c r="D292" s="41" t="s">
        <v>202</v>
      </c>
      <c r="E292" s="7"/>
      <c r="F292" s="42"/>
      <c r="G292" s="89"/>
      <c r="H292" s="89"/>
    </row>
    <row r="293" spans="1:9" ht="11.25">
      <c r="A293" s="15"/>
      <c r="B293" s="66" t="s">
        <v>149</v>
      </c>
      <c r="C293" s="40"/>
      <c r="D293" s="41" t="s">
        <v>205</v>
      </c>
      <c r="E293" s="7">
        <v>279467</v>
      </c>
      <c r="F293" s="42">
        <v>1000058</v>
      </c>
      <c r="G293" s="89">
        <v>1876171</v>
      </c>
      <c r="H293" s="89">
        <v>1458656</v>
      </c>
      <c r="I293" s="41"/>
    </row>
    <row r="294" spans="1:8" ht="11.25">
      <c r="A294" s="15"/>
      <c r="B294" s="66" t="s">
        <v>151</v>
      </c>
      <c r="C294" s="40"/>
      <c r="D294" s="41" t="s">
        <v>206</v>
      </c>
      <c r="E294" s="7">
        <v>296984</v>
      </c>
      <c r="F294" s="42">
        <v>266776</v>
      </c>
      <c r="G294" s="89">
        <v>531529</v>
      </c>
      <c r="H294" s="89">
        <v>4986575</v>
      </c>
    </row>
    <row r="295" spans="1:8" ht="11.25">
      <c r="A295" s="15"/>
      <c r="B295" s="66" t="s">
        <v>153</v>
      </c>
      <c r="C295" s="40"/>
      <c r="D295" s="41" t="s">
        <v>220</v>
      </c>
      <c r="E295" s="7">
        <v>96117</v>
      </c>
      <c r="F295" s="42">
        <v>72590</v>
      </c>
      <c r="G295" s="89">
        <v>1182140</v>
      </c>
      <c r="H295" s="89">
        <v>1953815</v>
      </c>
    </row>
    <row r="296" spans="1:8" ht="11.25">
      <c r="A296" s="15"/>
      <c r="B296" s="66" t="s">
        <v>63</v>
      </c>
      <c r="C296" s="40"/>
      <c r="D296" s="41" t="s">
        <v>207</v>
      </c>
      <c r="E296" s="7">
        <v>41650</v>
      </c>
      <c r="F296" s="42">
        <v>9205</v>
      </c>
      <c r="G296" s="89">
        <v>295705</v>
      </c>
      <c r="H296" s="89">
        <v>25000</v>
      </c>
    </row>
    <row r="297" spans="1:8" ht="11.25">
      <c r="A297" s="15"/>
      <c r="B297" s="66" t="s">
        <v>235</v>
      </c>
      <c r="C297" s="40"/>
      <c r="D297" s="41" t="s">
        <v>236</v>
      </c>
      <c r="E297" s="7"/>
      <c r="F297" s="42">
        <v>1234242</v>
      </c>
      <c r="G297" s="89">
        <v>561737</v>
      </c>
      <c r="H297" s="89">
        <v>223126</v>
      </c>
    </row>
    <row r="298" spans="1:8" ht="11.25">
      <c r="A298" s="15"/>
      <c r="B298" s="66" t="s">
        <v>221</v>
      </c>
      <c r="C298" s="40"/>
      <c r="D298" s="41" t="s">
        <v>81</v>
      </c>
      <c r="E298" s="7">
        <v>145815</v>
      </c>
      <c r="F298" s="42">
        <v>2783348</v>
      </c>
      <c r="G298" s="89">
        <v>8446582</v>
      </c>
      <c r="H298" s="89">
        <v>191238</v>
      </c>
    </row>
    <row r="299" spans="1:8" ht="11.25">
      <c r="A299" s="15"/>
      <c r="B299" s="66" t="s">
        <v>65</v>
      </c>
      <c r="C299" s="40"/>
      <c r="D299" s="41" t="s">
        <v>66</v>
      </c>
      <c r="E299" s="7"/>
      <c r="F299" s="42">
        <f>+F300+F301+F302+F303</f>
        <v>27801</v>
      </c>
      <c r="G299" s="42">
        <f>+G300+G301+G302+G303</f>
        <v>0</v>
      </c>
      <c r="H299" s="42">
        <f>+H300+H301+H302+H303+H304</f>
        <v>2599306</v>
      </c>
    </row>
    <row r="300" spans="1:8" ht="13.5" customHeight="1">
      <c r="A300" s="15"/>
      <c r="B300" s="66" t="s">
        <v>115</v>
      </c>
      <c r="C300" s="40"/>
      <c r="D300" s="41" t="s">
        <v>116</v>
      </c>
      <c r="E300" s="7"/>
      <c r="F300" s="42"/>
      <c r="G300" s="89"/>
      <c r="H300" s="89">
        <v>2235166</v>
      </c>
    </row>
    <row r="301" spans="1:8" ht="12.75" customHeight="1">
      <c r="A301" s="15"/>
      <c r="B301" s="66" t="s">
        <v>119</v>
      </c>
      <c r="C301" s="40"/>
      <c r="D301" s="41" t="s">
        <v>120</v>
      </c>
      <c r="E301" s="7"/>
      <c r="F301" s="42"/>
      <c r="G301" s="89"/>
      <c r="H301" s="89">
        <v>120300</v>
      </c>
    </row>
    <row r="302" spans="1:8" ht="11.25" customHeight="1">
      <c r="A302" s="15"/>
      <c r="B302" s="66" t="s">
        <v>117</v>
      </c>
      <c r="C302" s="40"/>
      <c r="D302" s="41" t="s">
        <v>11</v>
      </c>
      <c r="E302" s="7"/>
      <c r="F302" s="42">
        <v>27801</v>
      </c>
      <c r="G302" s="89"/>
      <c r="H302" s="89">
        <v>212082</v>
      </c>
    </row>
    <row r="303" spans="1:8" ht="11.25">
      <c r="A303" s="15"/>
      <c r="B303" s="66" t="s">
        <v>67</v>
      </c>
      <c r="C303" s="40"/>
      <c r="D303" s="41" t="s">
        <v>68</v>
      </c>
      <c r="E303" s="7"/>
      <c r="F303" s="42"/>
      <c r="G303" s="89"/>
      <c r="H303" s="89"/>
    </row>
    <row r="304" spans="1:8" ht="11.25">
      <c r="A304" s="15"/>
      <c r="B304" s="66" t="s">
        <v>71</v>
      </c>
      <c r="C304" s="40"/>
      <c r="D304" s="41" t="s">
        <v>72</v>
      </c>
      <c r="E304" s="7"/>
      <c r="F304" s="91"/>
      <c r="G304" s="91"/>
      <c r="H304" s="89">
        <v>31758</v>
      </c>
    </row>
    <row r="305" spans="1:8" ht="11.25">
      <c r="A305" s="15"/>
      <c r="B305" s="66" t="s">
        <v>75</v>
      </c>
      <c r="C305" s="40"/>
      <c r="D305" s="41" t="s">
        <v>173</v>
      </c>
      <c r="E305" s="7">
        <f>+E306+E307+E308+E309</f>
        <v>260015</v>
      </c>
      <c r="F305" s="7">
        <f>+F306+F307+F308+F309</f>
        <v>11000</v>
      </c>
      <c r="G305" s="7">
        <f>+G306+G307+G308+G309</f>
        <v>248809</v>
      </c>
      <c r="H305" s="7">
        <f>+H306+H307+H308+H309</f>
        <v>290459</v>
      </c>
    </row>
    <row r="306" spans="1:8" ht="11.25">
      <c r="A306" s="15"/>
      <c r="B306" s="66" t="s">
        <v>121</v>
      </c>
      <c r="C306" s="40"/>
      <c r="D306" s="41" t="s">
        <v>174</v>
      </c>
      <c r="E306" s="7"/>
      <c r="F306" s="42"/>
      <c r="G306" s="89"/>
      <c r="H306" s="89">
        <v>41650</v>
      </c>
    </row>
    <row r="307" spans="1:8" ht="11.25">
      <c r="A307" s="15"/>
      <c r="B307" s="66" t="s">
        <v>76</v>
      </c>
      <c r="C307" s="40"/>
      <c r="D307" s="41" t="s">
        <v>191</v>
      </c>
      <c r="E307" s="7">
        <v>260015</v>
      </c>
      <c r="F307" s="42"/>
      <c r="G307" s="89">
        <v>248809</v>
      </c>
      <c r="H307" s="89">
        <v>248809</v>
      </c>
    </row>
    <row r="308" spans="1:8" ht="8.25" customHeight="1">
      <c r="A308" s="15"/>
      <c r="B308" s="66" t="s">
        <v>78</v>
      </c>
      <c r="C308" s="40"/>
      <c r="D308" s="41" t="s">
        <v>181</v>
      </c>
      <c r="E308" s="7"/>
      <c r="F308" s="42">
        <v>11000</v>
      </c>
      <c r="G308" s="89"/>
      <c r="H308" s="89"/>
    </row>
    <row r="309" spans="1:8" ht="11.25">
      <c r="A309" s="15"/>
      <c r="B309" s="66" t="s">
        <v>80</v>
      </c>
      <c r="C309" s="40"/>
      <c r="D309" s="41" t="s">
        <v>81</v>
      </c>
      <c r="E309" s="7"/>
      <c r="F309" s="42"/>
      <c r="G309" s="89"/>
      <c r="H309" s="89"/>
    </row>
    <row r="310" spans="1:8" ht="11.25">
      <c r="A310" s="15"/>
      <c r="B310" s="66" t="s">
        <v>82</v>
      </c>
      <c r="C310" s="40"/>
      <c r="D310" s="41" t="s">
        <v>10</v>
      </c>
      <c r="E310" s="7">
        <f>+E311+E312</f>
        <v>115530</v>
      </c>
      <c r="F310" s="7">
        <f>+F311+F312</f>
        <v>23800</v>
      </c>
      <c r="G310" s="7">
        <f>+G311+G312</f>
        <v>71400</v>
      </c>
      <c r="H310" s="7">
        <f>+H311+H312</f>
        <v>101150</v>
      </c>
    </row>
    <row r="311" spans="1:8" ht="11.25">
      <c r="A311" s="15"/>
      <c r="B311" s="66" t="s">
        <v>83</v>
      </c>
      <c r="C311" s="40"/>
      <c r="D311" s="41" t="s">
        <v>84</v>
      </c>
      <c r="E311" s="7">
        <v>12000</v>
      </c>
      <c r="F311" s="42">
        <v>23800</v>
      </c>
      <c r="G311" s="89"/>
      <c r="H311" s="89"/>
    </row>
    <row r="312" spans="1:8" ht="11.25">
      <c r="A312" s="15"/>
      <c r="B312" s="66" t="s">
        <v>222</v>
      </c>
      <c r="C312" s="40"/>
      <c r="D312" s="41" t="s">
        <v>299</v>
      </c>
      <c r="E312" s="7">
        <v>103530</v>
      </c>
      <c r="F312" s="42"/>
      <c r="G312" s="89">
        <v>71400</v>
      </c>
      <c r="H312" s="89">
        <v>101150</v>
      </c>
    </row>
    <row r="313" spans="1:8" ht="11.25">
      <c r="A313" s="15"/>
      <c r="B313" s="66" t="s">
        <v>85</v>
      </c>
      <c r="C313" s="40"/>
      <c r="D313" s="41" t="s">
        <v>9</v>
      </c>
      <c r="E313" s="7">
        <f>+E315+E316+E317</f>
        <v>4593000</v>
      </c>
      <c r="F313" s="7">
        <f>+F314+F315+F316+F317</f>
        <v>145450</v>
      </c>
      <c r="G313" s="7">
        <f>+G314+G315+G316+G317</f>
        <v>105910</v>
      </c>
      <c r="H313" s="7">
        <f>+H314+H315+H316+H317+H318</f>
        <v>461945</v>
      </c>
    </row>
    <row r="314" spans="1:8" ht="11.25">
      <c r="A314" s="15"/>
      <c r="B314" s="66" t="s">
        <v>86</v>
      </c>
      <c r="C314" s="40"/>
      <c r="D314" s="41" t="s">
        <v>303</v>
      </c>
      <c r="E314" s="7"/>
      <c r="F314" s="42">
        <v>65450</v>
      </c>
      <c r="G314" s="89">
        <v>65450</v>
      </c>
      <c r="H314" s="89">
        <v>148750</v>
      </c>
    </row>
    <row r="315" spans="1:8" ht="11.25" customHeight="1">
      <c r="A315" s="15"/>
      <c r="B315" s="66" t="s">
        <v>208</v>
      </c>
      <c r="C315" s="40"/>
      <c r="D315" s="41" t="s">
        <v>209</v>
      </c>
      <c r="E315" s="7"/>
      <c r="F315" s="42"/>
      <c r="G315" s="89"/>
      <c r="H315" s="89">
        <v>24851</v>
      </c>
    </row>
    <row r="316" spans="1:8" ht="11.25">
      <c r="A316" s="15"/>
      <c r="B316" s="66" t="s">
        <v>89</v>
      </c>
      <c r="C316" s="40"/>
      <c r="D316" s="41" t="s">
        <v>194</v>
      </c>
      <c r="E316" s="7">
        <v>561000</v>
      </c>
      <c r="F316" s="42"/>
      <c r="G316" s="89">
        <v>40460</v>
      </c>
      <c r="H316" s="89">
        <v>193344</v>
      </c>
    </row>
    <row r="317" spans="1:8" ht="11.25">
      <c r="A317" s="15"/>
      <c r="B317" s="66" t="s">
        <v>264</v>
      </c>
      <c r="C317" s="40"/>
      <c r="D317" s="41" t="s">
        <v>265</v>
      </c>
      <c r="E317" s="7">
        <v>4032000</v>
      </c>
      <c r="F317" s="42">
        <v>80000</v>
      </c>
      <c r="G317" s="89"/>
      <c r="H317" s="89"/>
    </row>
    <row r="318" spans="1:8" ht="11.25">
      <c r="A318" s="15"/>
      <c r="B318" s="66" t="s">
        <v>128</v>
      </c>
      <c r="C318" s="40"/>
      <c r="D318" s="41" t="s">
        <v>313</v>
      </c>
      <c r="E318" s="7"/>
      <c r="F318" s="42"/>
      <c r="G318" s="89"/>
      <c r="H318" s="89">
        <v>95000</v>
      </c>
    </row>
    <row r="319" spans="1:8" ht="10.5" customHeight="1">
      <c r="A319" s="15"/>
      <c r="B319" s="66" t="s">
        <v>92</v>
      </c>
      <c r="C319" s="40"/>
      <c r="D319" s="41" t="s">
        <v>93</v>
      </c>
      <c r="E319" s="7"/>
      <c r="F319" s="42"/>
      <c r="G319" s="89"/>
      <c r="H319" s="89"/>
    </row>
    <row r="320" spans="1:8" ht="9" customHeight="1">
      <c r="A320" s="15"/>
      <c r="B320" s="66" t="s">
        <v>157</v>
      </c>
      <c r="C320" s="40"/>
      <c r="D320" s="41" t="s">
        <v>158</v>
      </c>
      <c r="E320" s="7"/>
      <c r="F320" s="42"/>
      <c r="G320" s="89"/>
      <c r="H320" s="89"/>
    </row>
    <row r="321" spans="1:8" ht="11.25">
      <c r="A321" s="15"/>
      <c r="B321" s="66" t="s">
        <v>195</v>
      </c>
      <c r="C321" s="40"/>
      <c r="D321" s="41" t="s">
        <v>196</v>
      </c>
      <c r="E321" s="7">
        <f>+E322</f>
        <v>62000</v>
      </c>
      <c r="F321" s="42"/>
      <c r="G321" s="89"/>
      <c r="H321" s="89">
        <f>+H322</f>
        <v>211336</v>
      </c>
    </row>
    <row r="322" spans="1:8" ht="11.25">
      <c r="A322" s="15"/>
      <c r="B322" s="66" t="s">
        <v>197</v>
      </c>
      <c r="C322" s="40"/>
      <c r="D322" s="41" t="s">
        <v>198</v>
      </c>
      <c r="E322" s="7">
        <v>62000</v>
      </c>
      <c r="F322" s="42"/>
      <c r="G322" s="89"/>
      <c r="H322" s="89">
        <v>211336</v>
      </c>
    </row>
    <row r="323" spans="1:8" ht="11.25">
      <c r="A323" s="15"/>
      <c r="B323" s="66" t="s">
        <v>28</v>
      </c>
      <c r="C323" s="40"/>
      <c r="D323" s="41" t="s">
        <v>159</v>
      </c>
      <c r="E323" s="7"/>
      <c r="F323" s="42"/>
      <c r="G323" s="89"/>
      <c r="H323" s="89">
        <f>+H324</f>
        <v>15233392</v>
      </c>
    </row>
    <row r="324" spans="1:8" ht="9" customHeight="1">
      <c r="A324" s="15"/>
      <c r="B324" s="66" t="s">
        <v>160</v>
      </c>
      <c r="C324" s="40"/>
      <c r="D324" s="41" t="s">
        <v>161</v>
      </c>
      <c r="E324" s="7"/>
      <c r="F324" s="42"/>
      <c r="G324" s="89"/>
      <c r="H324" s="89">
        <v>15233392</v>
      </c>
    </row>
    <row r="325" spans="1:8" ht="11.25">
      <c r="A325" s="15"/>
      <c r="B325" s="66" t="s">
        <v>29</v>
      </c>
      <c r="C325" s="40"/>
      <c r="D325" s="41" t="s">
        <v>175</v>
      </c>
      <c r="E325" s="7"/>
      <c r="F325" s="42"/>
      <c r="G325" s="89">
        <f>+G326</f>
        <v>-300</v>
      </c>
      <c r="H325" s="89"/>
    </row>
    <row r="326" spans="1:8" ht="12" customHeight="1">
      <c r="A326" s="15"/>
      <c r="B326" s="66" t="s">
        <v>30</v>
      </c>
      <c r="C326" s="40"/>
      <c r="D326" s="41" t="s">
        <v>11</v>
      </c>
      <c r="E326" s="7"/>
      <c r="F326" s="42"/>
      <c r="G326" s="89">
        <v>-300</v>
      </c>
      <c r="H326" s="89"/>
    </row>
    <row r="327" spans="1:8" ht="12.75" customHeight="1">
      <c r="A327" s="15"/>
      <c r="B327" s="8">
        <v>23</v>
      </c>
      <c r="C327" s="9"/>
      <c r="D327" s="10" t="s">
        <v>210</v>
      </c>
      <c r="E327" s="90"/>
      <c r="F327" s="42"/>
      <c r="G327" s="89"/>
      <c r="H327" s="89"/>
    </row>
    <row r="328" spans="1:8" ht="11.25">
      <c r="A328" s="15"/>
      <c r="B328" s="66" t="s">
        <v>163</v>
      </c>
      <c r="C328" s="40"/>
      <c r="D328" s="41" t="s">
        <v>12</v>
      </c>
      <c r="E328" s="7"/>
      <c r="F328" s="42"/>
      <c r="G328" s="89"/>
      <c r="H328" s="89"/>
    </row>
    <row r="329" spans="1:8" ht="11.25">
      <c r="A329" s="15"/>
      <c r="B329" s="66" t="s">
        <v>164</v>
      </c>
      <c r="C329" s="40"/>
      <c r="D329" s="41" t="s">
        <v>165</v>
      </c>
      <c r="E329" s="7"/>
      <c r="F329" s="42"/>
      <c r="G329" s="89"/>
      <c r="H329" s="89"/>
    </row>
    <row r="330" spans="1:8" ht="11.25">
      <c r="A330" s="15"/>
      <c r="B330" s="8">
        <v>24</v>
      </c>
      <c r="C330" s="9"/>
      <c r="D330" s="10" t="s">
        <v>98</v>
      </c>
      <c r="E330" s="7"/>
      <c r="F330" s="42">
        <f aca="true" t="shared" si="0" ref="F330:H331">+F331</f>
        <v>23200</v>
      </c>
      <c r="G330" s="42">
        <f t="shared" si="0"/>
        <v>86500</v>
      </c>
      <c r="H330" s="42">
        <f t="shared" si="0"/>
        <v>455529</v>
      </c>
    </row>
    <row r="331" spans="1:8" ht="11.25">
      <c r="A331" s="15"/>
      <c r="B331" s="66" t="s">
        <v>99</v>
      </c>
      <c r="C331" s="40"/>
      <c r="D331" s="41" t="s">
        <v>100</v>
      </c>
      <c r="E331" s="7"/>
      <c r="F331" s="42">
        <f t="shared" si="0"/>
        <v>23200</v>
      </c>
      <c r="G331" s="42">
        <f t="shared" si="0"/>
        <v>86500</v>
      </c>
      <c r="H331" s="42">
        <f t="shared" si="0"/>
        <v>455529</v>
      </c>
    </row>
    <row r="332" spans="1:8" ht="11.25">
      <c r="A332" s="15"/>
      <c r="B332" s="66" t="s">
        <v>225</v>
      </c>
      <c r="C332" s="40"/>
      <c r="D332" s="41" t="s">
        <v>226</v>
      </c>
      <c r="E332" s="7"/>
      <c r="F332" s="42">
        <v>23200</v>
      </c>
      <c r="G332" s="89">
        <v>86500</v>
      </c>
      <c r="H332" s="89">
        <v>455529</v>
      </c>
    </row>
    <row r="333" spans="1:8" ht="11.25">
      <c r="A333" s="15"/>
      <c r="B333" s="8">
        <v>26</v>
      </c>
      <c r="C333" s="9"/>
      <c r="D333" s="10" t="s">
        <v>203</v>
      </c>
      <c r="E333" s="7"/>
      <c r="F333" s="42"/>
      <c r="G333" s="89"/>
      <c r="H333" s="89"/>
    </row>
    <row r="334" spans="1:8" ht="11.25">
      <c r="A334" s="15"/>
      <c r="B334" s="66" t="s">
        <v>103</v>
      </c>
      <c r="C334" s="40"/>
      <c r="D334" s="41" t="s">
        <v>13</v>
      </c>
      <c r="E334" s="7"/>
      <c r="F334" s="42"/>
      <c r="G334" s="89"/>
      <c r="H334" s="89"/>
    </row>
    <row r="335" spans="1:8" ht="11.25">
      <c r="A335" s="15"/>
      <c r="B335" s="8">
        <v>29</v>
      </c>
      <c r="C335" s="9"/>
      <c r="D335" s="10" t="s">
        <v>211</v>
      </c>
      <c r="E335" s="90"/>
      <c r="F335" s="42">
        <f>+F336+F337+F340</f>
        <v>3566083</v>
      </c>
      <c r="G335" s="42">
        <f>+G336+G337+G340</f>
        <v>3032528</v>
      </c>
      <c r="H335" s="42">
        <f>+H336+H337+H340</f>
        <v>4140922</v>
      </c>
    </row>
    <row r="336" spans="1:8" ht="11.25">
      <c r="A336" s="15"/>
      <c r="B336" s="66" t="s">
        <v>212</v>
      </c>
      <c r="C336" s="40"/>
      <c r="D336" s="41" t="s">
        <v>33</v>
      </c>
      <c r="E336" s="7"/>
      <c r="F336" s="42">
        <v>137015</v>
      </c>
      <c r="G336" s="89">
        <v>1701594</v>
      </c>
      <c r="H336" s="89">
        <v>2181745</v>
      </c>
    </row>
    <row r="337" spans="1:8" ht="11.25">
      <c r="A337" s="15"/>
      <c r="B337" s="66" t="s">
        <v>240</v>
      </c>
      <c r="C337" s="40"/>
      <c r="D337" s="41"/>
      <c r="E337" s="7"/>
      <c r="F337" s="42">
        <f>+F338+F339</f>
        <v>499800</v>
      </c>
      <c r="G337" s="42">
        <f>+G338+G339</f>
        <v>0</v>
      </c>
      <c r="H337" s="89"/>
    </row>
    <row r="338" spans="1:8" ht="9" customHeight="1">
      <c r="A338" s="15"/>
      <c r="B338" s="66" t="s">
        <v>272</v>
      </c>
      <c r="C338" s="40"/>
      <c r="D338" s="41" t="s">
        <v>292</v>
      </c>
      <c r="E338" s="7"/>
      <c r="F338" s="42"/>
      <c r="G338" s="89"/>
      <c r="H338" s="89"/>
    </row>
    <row r="339" spans="1:8" ht="11.25">
      <c r="A339" s="15"/>
      <c r="B339" s="66" t="s">
        <v>275</v>
      </c>
      <c r="C339" s="40"/>
      <c r="D339" s="41" t="s">
        <v>14</v>
      </c>
      <c r="E339" s="7"/>
      <c r="F339" s="42">
        <v>499800</v>
      </c>
      <c r="G339" s="89"/>
      <c r="H339" s="89"/>
    </row>
    <row r="340" spans="1:8" ht="11.25">
      <c r="A340" s="15"/>
      <c r="B340" s="66" t="s">
        <v>213</v>
      </c>
      <c r="C340" s="40"/>
      <c r="D340" s="41" t="s">
        <v>214</v>
      </c>
      <c r="E340" s="7"/>
      <c r="F340" s="42">
        <f>+F341+F342</f>
        <v>2929268</v>
      </c>
      <c r="G340" s="42">
        <f>+G341+G342</f>
        <v>1330934</v>
      </c>
      <c r="H340" s="89">
        <f>+H341</f>
        <v>1959177</v>
      </c>
    </row>
    <row r="341" spans="1:8" ht="11.25">
      <c r="A341" s="15"/>
      <c r="B341" s="66" t="s">
        <v>215</v>
      </c>
      <c r="C341" s="40"/>
      <c r="D341" s="41" t="s">
        <v>216</v>
      </c>
      <c r="E341" s="7"/>
      <c r="F341" s="42">
        <v>2131865</v>
      </c>
      <c r="G341" s="89">
        <v>1330934</v>
      </c>
      <c r="H341" s="89">
        <v>1959177</v>
      </c>
    </row>
    <row r="342" spans="1:8" ht="12" customHeight="1">
      <c r="A342" s="15"/>
      <c r="B342" s="66" t="s">
        <v>304</v>
      </c>
      <c r="C342" s="40"/>
      <c r="D342" s="41" t="s">
        <v>305</v>
      </c>
      <c r="E342" s="7"/>
      <c r="F342" s="42">
        <v>797403</v>
      </c>
      <c r="G342" s="89"/>
      <c r="H342" s="89"/>
    </row>
    <row r="343" spans="1:8" ht="10.5" customHeight="1">
      <c r="A343" s="15"/>
      <c r="B343" s="8">
        <v>31</v>
      </c>
      <c r="C343" s="9"/>
      <c r="D343" s="10" t="s">
        <v>105</v>
      </c>
      <c r="E343" s="90"/>
      <c r="F343" s="42"/>
      <c r="G343" s="89"/>
      <c r="H343" s="89"/>
    </row>
    <row r="344" spans="1:8" ht="9" customHeight="1">
      <c r="A344" s="15"/>
      <c r="B344" s="66" t="s">
        <v>134</v>
      </c>
      <c r="C344" s="40"/>
      <c r="D344" s="41" t="s">
        <v>135</v>
      </c>
      <c r="E344" s="7"/>
      <c r="F344" s="42"/>
      <c r="G344" s="89"/>
      <c r="H344" s="89"/>
    </row>
    <row r="345" spans="1:8" ht="11.25">
      <c r="A345" s="15"/>
      <c r="B345" s="66" t="s">
        <v>166</v>
      </c>
      <c r="C345" s="40"/>
      <c r="D345" s="41" t="s">
        <v>167</v>
      </c>
      <c r="E345" s="7"/>
      <c r="F345" s="42"/>
      <c r="G345" s="89"/>
      <c r="H345" s="89"/>
    </row>
    <row r="346" spans="1:8" ht="11.25">
      <c r="A346" s="15"/>
      <c r="B346" s="8">
        <v>34</v>
      </c>
      <c r="C346" s="9"/>
      <c r="D346" s="10" t="s">
        <v>182</v>
      </c>
      <c r="E346" s="7">
        <f>+E347</f>
        <v>22664274</v>
      </c>
      <c r="F346" s="42">
        <f>+F347</f>
        <v>9717844</v>
      </c>
      <c r="G346" s="42">
        <f>+G347</f>
        <v>3455832</v>
      </c>
      <c r="H346" s="42">
        <f>+H347</f>
        <v>316613</v>
      </c>
    </row>
    <row r="347" spans="1:8" ht="11.25" customHeight="1" thickBot="1">
      <c r="A347" s="15"/>
      <c r="B347" s="66" t="s">
        <v>111</v>
      </c>
      <c r="C347" s="40"/>
      <c r="D347" s="41" t="s">
        <v>112</v>
      </c>
      <c r="E347" s="7">
        <v>22664274</v>
      </c>
      <c r="F347" s="42">
        <v>9717844</v>
      </c>
      <c r="G347" s="89">
        <v>3455832</v>
      </c>
      <c r="H347" s="89">
        <v>316613</v>
      </c>
    </row>
    <row r="348" spans="1:8" ht="12" thickBot="1">
      <c r="A348" s="15"/>
      <c r="B348" s="110"/>
      <c r="C348" s="111"/>
      <c r="D348" s="112" t="s">
        <v>40</v>
      </c>
      <c r="E348" s="113">
        <f>+E270</f>
        <v>29785554</v>
      </c>
      <c r="F348" s="113">
        <f>+F270</f>
        <v>33762685</v>
      </c>
      <c r="G348" s="113">
        <f>+G270</f>
        <v>29006847</v>
      </c>
      <c r="H348" s="113">
        <f>+H270</f>
        <v>44252679</v>
      </c>
    </row>
    <row r="428" spans="1:6" ht="10.5">
      <c r="A428" s="114"/>
      <c r="B428" s="114"/>
      <c r="C428" s="114"/>
      <c r="D428" s="114"/>
      <c r="E428" s="114"/>
      <c r="F428" s="114"/>
    </row>
    <row r="429" spans="1:6" ht="10.5">
      <c r="A429" s="114"/>
      <c r="B429" s="114"/>
      <c r="C429" s="114"/>
      <c r="D429" s="114"/>
      <c r="E429" s="114"/>
      <c r="F429" s="114"/>
    </row>
    <row r="430" spans="1:6" ht="10.5">
      <c r="A430" s="114"/>
      <c r="B430" s="114"/>
      <c r="C430" s="114"/>
      <c r="D430" s="114"/>
      <c r="E430" s="114"/>
      <c r="F430" s="114"/>
    </row>
    <row r="431" spans="1:6" ht="10.5">
      <c r="A431" s="114"/>
      <c r="B431" s="114"/>
      <c r="C431" s="114"/>
      <c r="D431" s="114"/>
      <c r="E431" s="114"/>
      <c r="F431" s="114"/>
    </row>
    <row r="432" spans="1:6" ht="10.5">
      <c r="A432" s="114"/>
      <c r="B432" s="114"/>
      <c r="C432" s="114"/>
      <c r="D432" s="114"/>
      <c r="E432" s="114"/>
      <c r="F432" s="114"/>
    </row>
    <row r="433" spans="1:6" ht="10.5">
      <c r="A433" s="114"/>
      <c r="B433" s="114"/>
      <c r="C433" s="114"/>
      <c r="D433" s="114"/>
      <c r="E433" s="114"/>
      <c r="F433" s="114"/>
    </row>
    <row r="434" spans="1:6" ht="10.5">
      <c r="A434" s="114"/>
      <c r="B434" s="114"/>
      <c r="C434" s="114"/>
      <c r="D434" s="114"/>
      <c r="E434" s="114"/>
      <c r="F434" s="114"/>
    </row>
    <row r="435" spans="1:6" ht="10.5">
      <c r="A435" s="114"/>
      <c r="B435" s="114"/>
      <c r="C435" s="114"/>
      <c r="D435" s="114"/>
      <c r="E435" s="114"/>
      <c r="F435" s="114"/>
    </row>
    <row r="436" spans="1:6" ht="10.5">
      <c r="A436" s="114"/>
      <c r="B436" s="114"/>
      <c r="C436" s="114"/>
      <c r="D436" s="114"/>
      <c r="E436" s="114"/>
      <c r="F436" s="114"/>
    </row>
    <row r="437" spans="1:6" ht="10.5">
      <c r="A437" s="114"/>
      <c r="B437" s="114"/>
      <c r="C437" s="114"/>
      <c r="D437" s="114"/>
      <c r="E437" s="114"/>
      <c r="F437" s="114"/>
    </row>
    <row r="438" spans="1:6" ht="10.5">
      <c r="A438" s="114"/>
      <c r="B438" s="114"/>
      <c r="C438" s="114"/>
      <c r="D438" s="114"/>
      <c r="E438" s="114"/>
      <c r="F438" s="114"/>
    </row>
    <row r="439" spans="1:6" ht="10.5">
      <c r="A439" s="114"/>
      <c r="B439" s="114"/>
      <c r="C439" s="114"/>
      <c r="D439" s="114"/>
      <c r="E439" s="114"/>
      <c r="F439" s="114"/>
    </row>
    <row r="440" spans="1:6" ht="10.5">
      <c r="A440" s="114"/>
      <c r="B440" s="114"/>
      <c r="C440" s="114"/>
      <c r="D440" s="114"/>
      <c r="E440" s="114"/>
      <c r="F440" s="114"/>
    </row>
    <row r="441" spans="1:6" ht="10.5">
      <c r="A441" s="114"/>
      <c r="B441" s="114"/>
      <c r="C441" s="114"/>
      <c r="D441" s="114"/>
      <c r="E441" s="114"/>
      <c r="F441" s="114"/>
    </row>
    <row r="442" spans="1:6" ht="10.5">
      <c r="A442" s="114"/>
      <c r="B442" s="114"/>
      <c r="C442" s="114"/>
      <c r="D442" s="114"/>
      <c r="E442" s="114"/>
      <c r="F442" s="114"/>
    </row>
    <row r="443" spans="1:6" ht="10.5">
      <c r="A443" s="114"/>
      <c r="B443" s="114"/>
      <c r="C443" s="114"/>
      <c r="D443" s="114"/>
      <c r="E443" s="114"/>
      <c r="F443" s="114"/>
    </row>
    <row r="444" spans="1:6" ht="10.5">
      <c r="A444" s="114"/>
      <c r="B444" s="114"/>
      <c r="C444" s="114"/>
      <c r="D444" s="114"/>
      <c r="E444" s="114"/>
      <c r="F444" s="114"/>
    </row>
  </sheetData>
  <sheetProtection/>
  <printOptions/>
  <pageMargins left="0.3937007874015748" right="0.3937007874015748" top="0.3937007874015748" bottom="0.3937007874015748" header="0" footer="0"/>
  <pageSetup horizontalDpi="300" verticalDpi="300" orientation="portrait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Municipalidad de Tucapel</cp:lastModifiedBy>
  <cp:lastPrinted>2009-11-18T19:49:04Z</cp:lastPrinted>
  <dcterms:created xsi:type="dcterms:W3CDTF">2006-01-09T17:17:11Z</dcterms:created>
  <dcterms:modified xsi:type="dcterms:W3CDTF">2010-03-11T12:34:22Z</dcterms:modified>
  <cp:category/>
  <cp:version/>
  <cp:contentType/>
  <cp:contentStatus/>
</cp:coreProperties>
</file>