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<sst xmlns="http://schemas.openxmlformats.org/spreadsheetml/2006/main" count="2252" uniqueCount="1201">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</sst>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7" borderId="6" xfId="0" applyFont="1" applyFill="1" applyBorder="1" applyAlignment="1" applyProtection="1">
      <alignment horizontal="left" vertical="top" textRotation="180"/>
      <protection/>
    </xf>
    <xf numFmtId="0" fontId="10" fillId="7" borderId="6" xfId="0" applyFont="1" applyFill="1" applyBorder="1" applyAlignment="1" applyProtection="1">
      <alignment vertical="top" textRotation="180"/>
      <protection/>
    </xf>
    <xf numFmtId="0" fontId="7" fillId="7" borderId="6" xfId="0" applyFont="1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left"/>
      <protection/>
    </xf>
    <xf numFmtId="49" fontId="10" fillId="7" borderId="1" xfId="0" applyNumberFormat="1" applyFont="1" applyFill="1" applyBorder="1" applyAlignment="1" applyProtection="1">
      <alignment/>
      <protection/>
    </xf>
    <xf numFmtId="49" fontId="10" fillId="7" borderId="1" xfId="0" applyNumberFormat="1" applyFont="1" applyFill="1" applyBorder="1" applyAlignment="1" applyProtection="1">
      <alignment horizontal="left"/>
      <protection/>
    </xf>
    <xf numFmtId="0" fontId="10" fillId="7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11" fillId="7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G77" sqref="G7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89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80699</v>
      </c>
      <c r="H17" s="83">
        <f>SUM(H18:H21)</f>
        <v>53540</v>
      </c>
      <c r="I17" s="83">
        <f>SUM(I18:I21)</f>
        <v>321014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47075</v>
      </c>
      <c r="H18" s="20">
        <v>35689</v>
      </c>
      <c r="I18" s="20">
        <v>152058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14115</v>
      </c>
      <c r="H19" s="20">
        <v>13032</v>
      </c>
      <c r="I19" s="20">
        <v>89069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9426</v>
      </c>
      <c r="H20" s="20">
        <v>4819</v>
      </c>
      <c r="I20" s="20">
        <v>79887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10083</v>
      </c>
      <c r="H21" s="20"/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79321</v>
      </c>
      <c r="H22" s="83">
        <f>SUM(H23:H34)</f>
        <v>6175</v>
      </c>
      <c r="I22" s="83">
        <f>SUM(I23:I34)</f>
        <v>23768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3274</v>
      </c>
      <c r="H23" s="20">
        <v>38</v>
      </c>
      <c r="I23" s="20"/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90</v>
      </c>
      <c r="H24" s="20"/>
      <c r="I24" s="20"/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3537</v>
      </c>
      <c r="H25" s="20">
        <v>632</v>
      </c>
      <c r="I25" s="20"/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11604</v>
      </c>
      <c r="H26" s="20">
        <v>3857</v>
      </c>
      <c r="I26" s="20">
        <v>15931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16611</v>
      </c>
      <c r="H27" s="20">
        <v>1193</v>
      </c>
      <c r="I27" s="20">
        <v>5860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5852</v>
      </c>
      <c r="H28" s="20">
        <v>71</v>
      </c>
      <c r="I28" s="20">
        <v>236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769</v>
      </c>
      <c r="H29" s="20"/>
      <c r="I29" s="20">
        <v>149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33463</v>
      </c>
      <c r="H30" s="20">
        <v>50</v>
      </c>
      <c r="I30" s="20">
        <v>557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2106</v>
      </c>
      <c r="H31" s="20">
        <v>22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/>
      <c r="H32" s="20">
        <v>117</v>
      </c>
      <c r="I32" s="20">
        <v>545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1428</v>
      </c>
      <c r="H33" s="20"/>
      <c r="I33" s="20">
        <v>476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587</v>
      </c>
      <c r="H34" s="20">
        <v>195</v>
      </c>
      <c r="I34" s="20">
        <v>14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0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27232</v>
      </c>
      <c r="H37" s="83">
        <f>SUM(H38:H43)</f>
        <v>795</v>
      </c>
      <c r="I37" s="83">
        <f>SUM(I38:I43)</f>
        <v>0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2404</v>
      </c>
      <c r="H38" s="20">
        <v>795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24828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1652</v>
      </c>
      <c r="H46" s="83">
        <f>SUM(H47:H49)</f>
        <v>0</v>
      </c>
      <c r="I46" s="83">
        <f>SUM(I47:I49)</f>
        <v>68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1652</v>
      </c>
      <c r="H47" s="20"/>
      <c r="I47" s="20">
        <v>68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9351</v>
      </c>
      <c r="H50" s="83">
        <f>SUM(H51:H58)</f>
        <v>0</v>
      </c>
      <c r="I50" s="83">
        <f>SUM(I51:I58)</f>
        <v>2831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4853</v>
      </c>
      <c r="H54" s="20"/>
      <c r="I54" s="20">
        <v>418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188</v>
      </c>
      <c r="H55" s="20"/>
      <c r="I55" s="20"/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4310</v>
      </c>
      <c r="H56" s="20"/>
      <c r="I56" s="20">
        <v>2413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38792</v>
      </c>
      <c r="H64" s="83">
        <f>H65+H68+H77</f>
        <v>44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450</v>
      </c>
      <c r="H65" s="40">
        <f>H66+H67</f>
        <v>44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44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/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38342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2249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36093</v>
      </c>
      <c r="H72" s="48"/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/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253818</v>
      </c>
      <c r="H99" s="22">
        <f>SUM(H17+H22+H35+H37+H44+H46+H50+H59+H64+H81+H86+H93+H98)</f>
        <v>74757</v>
      </c>
      <c r="I99" s="22">
        <f>SUM(I17+I22+I35+I37+I44+I46+I50+I59+I64+I81+I86+I93+I98)</f>
        <v>391934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FEBRERO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80699</v>
      </c>
      <c r="F2">
        <f>'Gastos Mensuales Acumulados'!G18</f>
        <v>47075</v>
      </c>
      <c r="G2">
        <f>'Gastos Mensuales Acumulados'!G19</f>
        <v>14115</v>
      </c>
      <c r="H2">
        <f>'Gastos Mensuales Acumulados'!G20</f>
        <v>9426</v>
      </c>
      <c r="I2">
        <f>'Gastos Mensuales Acumulados'!G21</f>
        <v>10083</v>
      </c>
      <c r="J2">
        <f>'Gastos Mensuales Acumulados'!G22</f>
        <v>79321</v>
      </c>
      <c r="K2">
        <f>'Gastos Mensuales Acumulados'!G23</f>
        <v>3274</v>
      </c>
      <c r="L2">
        <f>'Gastos Mensuales Acumulados'!G24</f>
        <v>90</v>
      </c>
      <c r="M2">
        <f>'Gastos Mensuales Acumulados'!G25</f>
        <v>3537</v>
      </c>
      <c r="N2">
        <f>'Gastos Mensuales Acumulados'!G26</f>
        <v>11604</v>
      </c>
      <c r="O2">
        <f>'Gastos Mensuales Acumulados'!G27</f>
        <v>16611</v>
      </c>
      <c r="P2">
        <f>'Gastos Mensuales Acumulados'!G28</f>
        <v>5852</v>
      </c>
      <c r="Q2">
        <f>'Gastos Mensuales Acumulados'!G29</f>
        <v>769</v>
      </c>
      <c r="R2">
        <f>'Gastos Mensuales Acumulados'!G30</f>
        <v>33463</v>
      </c>
      <c r="S2">
        <f>'Gastos Mensuales Acumulados'!G31</f>
        <v>2106</v>
      </c>
      <c r="T2">
        <f>'Gastos Mensuales Acumulados'!G32</f>
        <v>0</v>
      </c>
      <c r="U2">
        <f>'Gastos Mensuales Acumulados'!G33</f>
        <v>1428</v>
      </c>
      <c r="V2">
        <f>'Gastos Mensuales Acumulados'!G34</f>
        <v>587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27232</v>
      </c>
      <c r="Z2">
        <f>'Gastos Mensuales Acumulados'!G38</f>
        <v>2404</v>
      </c>
      <c r="AA2">
        <f>'Gastos Mensuales Acumulados'!G39</f>
        <v>24828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1652</v>
      </c>
      <c r="AI2">
        <f>'Gastos Mensuales Acumulados'!G47</f>
        <v>1652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9351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4853</v>
      </c>
      <c r="AQ2">
        <f>'Gastos Mensuales Acumulados'!G55</f>
        <v>188</v>
      </c>
      <c r="AR2">
        <f>'Gastos Mensuales Acumulados'!G56</f>
        <v>4310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38792</v>
      </c>
      <c r="BA2">
        <f>'Gastos Mensuales Acumulados'!G65</f>
        <v>450</v>
      </c>
      <c r="BB2">
        <f>'Gastos Mensuales Acumulados'!G68</f>
        <v>38342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253818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53540</v>
      </c>
      <c r="F3">
        <f>'Gastos Mensuales Acumulados'!H18</f>
        <v>35689</v>
      </c>
      <c r="G3">
        <f>'Gastos Mensuales Acumulados'!H19</f>
        <v>13032</v>
      </c>
      <c r="H3">
        <f>'Gastos Mensuales Acumulados'!H20</f>
        <v>4819</v>
      </c>
      <c r="I3">
        <f>'Gastos Mensuales Acumulados'!H21</f>
        <v>0</v>
      </c>
      <c r="J3">
        <f>'Gastos Mensuales Acumulados'!H22</f>
        <v>6175</v>
      </c>
      <c r="K3">
        <f>'Gastos Mensuales Acumulados'!H23</f>
        <v>38</v>
      </c>
      <c r="L3">
        <f>'Gastos Mensuales Acumulados'!H24</f>
        <v>0</v>
      </c>
      <c r="M3">
        <f>'Gastos Mensuales Acumulados'!H25</f>
        <v>632</v>
      </c>
      <c r="N3">
        <f>'Gastos Mensuales Acumulados'!H26</f>
        <v>3857</v>
      </c>
      <c r="O3">
        <f>'Gastos Mensuales Acumulados'!H27</f>
        <v>1193</v>
      </c>
      <c r="P3">
        <f>'Gastos Mensuales Acumulados'!H28</f>
        <v>71</v>
      </c>
      <c r="Q3">
        <f>'Gastos Mensuales Acumulados'!H29</f>
        <v>0</v>
      </c>
      <c r="R3">
        <f>'Gastos Mensuales Acumulados'!H30</f>
        <v>50</v>
      </c>
      <c r="S3">
        <f>'Gastos Mensuales Acumulados'!H31</f>
        <v>22</v>
      </c>
      <c r="T3">
        <f>'Gastos Mensuales Acumulados'!H32</f>
        <v>117</v>
      </c>
      <c r="U3">
        <f>'Gastos Mensuales Acumulados'!H33</f>
        <v>0</v>
      </c>
      <c r="V3">
        <f>'Gastos Mensuales Acumulados'!H34</f>
        <v>195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795</v>
      </c>
      <c r="Z3">
        <f>'Gastos Mensuales Acumulados'!H38</f>
        <v>795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44</v>
      </c>
      <c r="BA3">
        <f>'Gastos Mensuales Acumulados'!H65</f>
        <v>44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74757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321014</v>
      </c>
      <c r="F4">
        <f>'Gastos Mensuales Acumulados'!I18</f>
        <v>152058</v>
      </c>
      <c r="G4">
        <f>'Gastos Mensuales Acumulados'!I19</f>
        <v>89069</v>
      </c>
      <c r="H4">
        <f>'Gastos Mensuales Acumulados'!I20</f>
        <v>79887</v>
      </c>
      <c r="I4">
        <f>'Gastos Mensuales Acumulados'!I21</f>
        <v>0</v>
      </c>
      <c r="J4">
        <f>'Gastos Mensuales Acumulados'!I22</f>
        <v>23768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15931</v>
      </c>
      <c r="O4">
        <f>'Gastos Mensuales Acumulados'!I27</f>
        <v>5860</v>
      </c>
      <c r="P4">
        <f>'Gastos Mensuales Acumulados'!I28</f>
        <v>236</v>
      </c>
      <c r="Q4">
        <f>'Gastos Mensuales Acumulados'!I29</f>
        <v>149</v>
      </c>
      <c r="R4">
        <f>'Gastos Mensuales Acumulados'!I30</f>
        <v>557</v>
      </c>
      <c r="S4">
        <f>'Gastos Mensuales Acumulados'!I31</f>
        <v>0</v>
      </c>
      <c r="T4">
        <f>'Gastos Mensuales Acumulados'!I32</f>
        <v>545</v>
      </c>
      <c r="U4">
        <f>'Gastos Mensuales Acumulados'!I33</f>
        <v>476</v>
      </c>
      <c r="V4">
        <f>'Gastos Mensuales Acumulados'!I34</f>
        <v>14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68</v>
      </c>
      <c r="AI4">
        <f>'Gastos Mensuales Acumulados'!I47</f>
        <v>68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2831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418</v>
      </c>
      <c r="AQ4">
        <f>'Gastos Mensuales Acumulados'!I55</f>
        <v>0</v>
      </c>
      <c r="AR4">
        <f>'Gastos Mensuales Acumulados'!I56</f>
        <v>2413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391934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2010-05-03T19:36:12Z</dcterms:modified>
  <cp:category/>
  <cp:version/>
  <cp:contentType/>
  <cp:contentStatus/>
</cp:coreProperties>
</file>